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VRUINFO2018\แบบฟอร์ม\"/>
    </mc:Choice>
  </mc:AlternateContent>
  <xr:revisionPtr revIDLastSave="0" documentId="13_ncr:1_{AA7DFFB5-D18F-4D3F-989D-9E238672315A}" xr6:coauthVersionLast="43" xr6:coauthVersionMax="43" xr10:uidLastSave="{00000000-0000-0000-0000-000000000000}"/>
  <bookViews>
    <workbookView xWindow="-120" yWindow="-120" windowWidth="29040" windowHeight="15840" tabRatio="736" xr2:uid="{00000000-000D-0000-FFFF-FFFF00000000}"/>
  </bookViews>
  <sheets>
    <sheet name="สรุปจำนวนนักศึกษา" sheetId="20" r:id="rId1"/>
    <sheet name="คณะครุศาสตร์" sheetId="6" r:id="rId2"/>
    <sheet name="คณะมนุษยศาสตร์" sheetId="7" r:id="rId3"/>
    <sheet name="คณะวิทยาการจัดการ" sheetId="11" r:id="rId4"/>
    <sheet name="คณะวิทยาศาสตร์" sheetId="8" r:id="rId5"/>
    <sheet name="คณะเทคโนเกษตร" sheetId="9" r:id="rId6"/>
    <sheet name="คณะเทคโนอุต" sheetId="10" r:id="rId7"/>
    <sheet name="คณะสาธารณสุข" sheetId="23" r:id="rId8"/>
    <sheet name="นวัตกรรม" sheetId="14" r:id="rId9"/>
    <sheet name="สระแก้ว" sheetId="22" r:id="rId10"/>
  </sheets>
  <definedNames>
    <definedName name="_xlnm.Print_Area" localSheetId="1">คณะครุศาสตร์!$A$1:$V$57</definedName>
    <definedName name="_xlnm.Print_Area" localSheetId="6">คณะเทคโนอุต!$A$1:$S$61</definedName>
    <definedName name="www" localSheetId="7">#REF!</definedName>
    <definedName name="www" localSheetId="9">#REF!</definedName>
    <definedName name="www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6" i="10" l="1"/>
  <c r="O25" i="10"/>
  <c r="N25" i="10"/>
  <c r="L25" i="10"/>
  <c r="K25" i="10"/>
  <c r="I25" i="10"/>
  <c r="H25" i="10"/>
  <c r="F25" i="10"/>
  <c r="E25" i="10"/>
  <c r="C25" i="10"/>
  <c r="B25" i="10"/>
  <c r="R36" i="11" l="1"/>
  <c r="P36" i="11"/>
  <c r="M36" i="11"/>
  <c r="J36" i="11"/>
  <c r="G36" i="11"/>
  <c r="D36" i="11"/>
  <c r="S36" i="11" l="1"/>
  <c r="R44" i="10"/>
  <c r="Q44" i="10"/>
  <c r="P44" i="10"/>
  <c r="M44" i="10"/>
  <c r="J44" i="10"/>
  <c r="G44" i="10"/>
  <c r="D44" i="10"/>
  <c r="R45" i="10"/>
  <c r="Q45" i="10"/>
  <c r="P45" i="10"/>
  <c r="J45" i="10"/>
  <c r="G45" i="10"/>
  <c r="R43" i="10"/>
  <c r="Q43" i="10"/>
  <c r="P43" i="10"/>
  <c r="M43" i="10"/>
  <c r="J43" i="10"/>
  <c r="G43" i="10"/>
  <c r="D43" i="10"/>
  <c r="R42" i="10"/>
  <c r="Q42" i="10"/>
  <c r="P42" i="10"/>
  <c r="M42" i="10"/>
  <c r="J42" i="10"/>
  <c r="G42" i="10"/>
  <c r="D42" i="10"/>
  <c r="R41" i="10"/>
  <c r="Q41" i="10"/>
  <c r="P41" i="10"/>
  <c r="M41" i="10"/>
  <c r="J41" i="10"/>
  <c r="G41" i="10"/>
  <c r="D41" i="10"/>
  <c r="R32" i="10"/>
  <c r="Q32" i="10"/>
  <c r="P32" i="10"/>
  <c r="M32" i="10"/>
  <c r="J32" i="10"/>
  <c r="G32" i="10"/>
  <c r="D32" i="10"/>
  <c r="R23" i="10"/>
  <c r="Q23" i="10"/>
  <c r="P23" i="10"/>
  <c r="M23" i="10"/>
  <c r="J23" i="10"/>
  <c r="G23" i="10"/>
  <c r="D23" i="10"/>
  <c r="R18" i="10"/>
  <c r="Q18" i="10"/>
  <c r="P18" i="10"/>
  <c r="M18" i="10"/>
  <c r="J18" i="10"/>
  <c r="G18" i="10"/>
  <c r="D18" i="10"/>
  <c r="R17" i="10"/>
  <c r="Q17" i="10"/>
  <c r="P17" i="10"/>
  <c r="M17" i="10"/>
  <c r="J17" i="10"/>
  <c r="G17" i="10"/>
  <c r="D17" i="10"/>
  <c r="R11" i="10"/>
  <c r="Q11" i="10"/>
  <c r="P11" i="10"/>
  <c r="M11" i="10"/>
  <c r="J11" i="10"/>
  <c r="G11" i="10"/>
  <c r="D11" i="10"/>
  <c r="R8" i="10"/>
  <c r="Q8" i="10"/>
  <c r="P8" i="10"/>
  <c r="M8" i="10"/>
  <c r="J8" i="10"/>
  <c r="G8" i="10"/>
  <c r="D8" i="10"/>
  <c r="R24" i="10"/>
  <c r="Q24" i="10"/>
  <c r="P24" i="10"/>
  <c r="M24" i="10"/>
  <c r="J24" i="10"/>
  <c r="G24" i="10"/>
  <c r="D24" i="10"/>
  <c r="R22" i="10"/>
  <c r="Q22" i="10"/>
  <c r="P22" i="10"/>
  <c r="M22" i="10"/>
  <c r="J22" i="10"/>
  <c r="G22" i="10"/>
  <c r="D22" i="10"/>
  <c r="R19" i="8"/>
  <c r="Q19" i="8"/>
  <c r="P19" i="8"/>
  <c r="M19" i="8"/>
  <c r="J19" i="8"/>
  <c r="G19" i="8"/>
  <c r="D19" i="8"/>
  <c r="R17" i="8"/>
  <c r="Q17" i="8"/>
  <c r="D17" i="8"/>
  <c r="R37" i="11"/>
  <c r="Q37" i="11"/>
  <c r="D37" i="11"/>
  <c r="D27" i="11"/>
  <c r="G27" i="11"/>
  <c r="J27" i="11"/>
  <c r="M27" i="11"/>
  <c r="P27" i="11"/>
  <c r="Q27" i="11"/>
  <c r="S27" i="11" s="1"/>
  <c r="R27" i="11"/>
  <c r="S37" i="11" l="1"/>
  <c r="S44" i="10"/>
  <c r="S45" i="10"/>
  <c r="S43" i="10"/>
  <c r="S42" i="10"/>
  <c r="S41" i="10"/>
  <c r="S23" i="10"/>
  <c r="S32" i="10"/>
  <c r="S24" i="10"/>
  <c r="S18" i="10"/>
  <c r="S17" i="10"/>
  <c r="S11" i="10"/>
  <c r="S8" i="10"/>
  <c r="S22" i="10"/>
  <c r="S17" i="8"/>
  <c r="S19" i="8"/>
  <c r="P7" i="11"/>
  <c r="Q7" i="11"/>
  <c r="R53" i="11"/>
  <c r="R38" i="11"/>
  <c r="Q35" i="11"/>
  <c r="R35" i="11"/>
  <c r="Q25" i="11"/>
  <c r="R25" i="11"/>
  <c r="Q26" i="11"/>
  <c r="R26" i="11"/>
  <c r="Q28" i="11"/>
  <c r="R28" i="11"/>
  <c r="R24" i="11"/>
  <c r="Q24" i="11"/>
  <c r="R22" i="11"/>
  <c r="Q22" i="11"/>
  <c r="R20" i="11"/>
  <c r="Q20" i="11"/>
  <c r="R10" i="11"/>
  <c r="R11" i="11"/>
  <c r="R12" i="11"/>
  <c r="R13" i="11"/>
  <c r="R15" i="11"/>
  <c r="R16" i="11"/>
  <c r="R17" i="11"/>
  <c r="R18" i="11"/>
  <c r="Q10" i="11"/>
  <c r="Q11" i="11"/>
  <c r="S11" i="11" s="1"/>
  <c r="Q12" i="11"/>
  <c r="Q13" i="11"/>
  <c r="S13" i="11" s="1"/>
  <c r="Q15" i="11"/>
  <c r="Q16" i="11"/>
  <c r="Q17" i="11"/>
  <c r="Q18" i="11"/>
  <c r="Q9" i="11"/>
  <c r="R9" i="11"/>
  <c r="R7" i="11"/>
  <c r="R29" i="11" l="1"/>
  <c r="S7" i="11"/>
  <c r="D13" i="11"/>
  <c r="D11" i="11"/>
  <c r="D13" i="7" l="1"/>
  <c r="S13" i="7" s="1"/>
  <c r="O49" i="14" l="1"/>
  <c r="O48" i="14"/>
  <c r="N49" i="14"/>
  <c r="N48" i="14"/>
  <c r="P49" i="14"/>
  <c r="P48" i="14"/>
  <c r="M44" i="14"/>
  <c r="L50" i="14"/>
  <c r="K50" i="14"/>
  <c r="I50" i="14"/>
  <c r="H50" i="14"/>
  <c r="F50" i="14"/>
  <c r="E50" i="14"/>
  <c r="C50" i="14"/>
  <c r="B50" i="14"/>
  <c r="M37" i="14"/>
  <c r="M35" i="14"/>
  <c r="J37" i="14"/>
  <c r="J35" i="14"/>
  <c r="G37" i="14"/>
  <c r="P37" i="14" s="1"/>
  <c r="G35" i="14"/>
  <c r="D37" i="14"/>
  <c r="D35" i="14"/>
  <c r="O38" i="14"/>
  <c r="N38" i="14"/>
  <c r="L38" i="14"/>
  <c r="J38" i="14"/>
  <c r="I38" i="14"/>
  <c r="H38" i="14"/>
  <c r="F38" i="14"/>
  <c r="E38" i="14"/>
  <c r="C38" i="14"/>
  <c r="B38" i="14"/>
  <c r="I29" i="14"/>
  <c r="H29" i="14"/>
  <c r="F29" i="14"/>
  <c r="E29" i="14"/>
  <c r="C29" i="14"/>
  <c r="B29" i="14"/>
  <c r="L28" i="14"/>
  <c r="K28" i="14"/>
  <c r="M28" i="14" s="1"/>
  <c r="I19" i="14"/>
  <c r="H19" i="14"/>
  <c r="F19" i="14"/>
  <c r="E19" i="14"/>
  <c r="C19" i="14"/>
  <c r="L18" i="14"/>
  <c r="L19" i="14" s="1"/>
  <c r="J18" i="14"/>
  <c r="J19" i="14" s="1"/>
  <c r="G18" i="14"/>
  <c r="G19" i="14" s="1"/>
  <c r="I53" i="10"/>
  <c r="H53" i="10"/>
  <c r="F53" i="10"/>
  <c r="E53" i="10"/>
  <c r="C53" i="10"/>
  <c r="B53" i="10"/>
  <c r="L52" i="10"/>
  <c r="K52" i="10"/>
  <c r="K53" i="10" s="1"/>
  <c r="J52" i="10"/>
  <c r="J53" i="10" s="1"/>
  <c r="G52" i="10"/>
  <c r="G53" i="10" s="1"/>
  <c r="D52" i="10"/>
  <c r="D53" i="10" s="1"/>
  <c r="M38" i="14" l="1"/>
  <c r="G38" i="14"/>
  <c r="P35" i="14"/>
  <c r="P38" i="14" s="1"/>
  <c r="K38" i="14"/>
  <c r="D38" i="14"/>
  <c r="M52" i="10"/>
  <c r="L53" i="10"/>
  <c r="M53" i="10" s="1"/>
  <c r="D15" i="20"/>
  <c r="D14" i="20"/>
  <c r="E14" i="20"/>
  <c r="F14" i="20"/>
  <c r="F15" i="20" s="1"/>
  <c r="G14" i="20"/>
  <c r="H14" i="20"/>
  <c r="H15" i="20" s="1"/>
  <c r="I14" i="20"/>
  <c r="C14" i="20"/>
  <c r="B14" i="20"/>
  <c r="B15" i="20" s="1"/>
  <c r="J13" i="20"/>
  <c r="J6" i="20" l="1"/>
  <c r="J7" i="20"/>
  <c r="J8" i="20"/>
  <c r="J9" i="20"/>
  <c r="J10" i="20"/>
  <c r="J11" i="20"/>
  <c r="J12" i="20"/>
  <c r="J5" i="20"/>
  <c r="J14" i="20" l="1"/>
  <c r="Q20" i="22"/>
  <c r="Q18" i="22"/>
  <c r="R20" i="22"/>
  <c r="R18" i="22"/>
  <c r="D20" i="22"/>
  <c r="D18" i="22"/>
  <c r="G20" i="22"/>
  <c r="G18" i="22"/>
  <c r="G21" i="22" s="1"/>
  <c r="J20" i="22"/>
  <c r="J18" i="22"/>
  <c r="M20" i="22"/>
  <c r="M18" i="22"/>
  <c r="P20" i="22"/>
  <c r="P18" i="22"/>
  <c r="C21" i="22"/>
  <c r="E21" i="22"/>
  <c r="F21" i="22"/>
  <c r="H21" i="22"/>
  <c r="I21" i="22"/>
  <c r="J21" i="22"/>
  <c r="K21" i="22"/>
  <c r="L21" i="22"/>
  <c r="N21" i="22"/>
  <c r="O21" i="22"/>
  <c r="B21" i="22"/>
  <c r="O16" i="23"/>
  <c r="N16" i="23"/>
  <c r="L16" i="23"/>
  <c r="K16" i="23"/>
  <c r="I16" i="23"/>
  <c r="H16" i="23"/>
  <c r="F16" i="23"/>
  <c r="E16" i="23"/>
  <c r="C16" i="23"/>
  <c r="B16" i="23"/>
  <c r="R15" i="23"/>
  <c r="Q15" i="23"/>
  <c r="P15" i="23"/>
  <c r="M15" i="23"/>
  <c r="J15" i="23"/>
  <c r="G15" i="23"/>
  <c r="D15" i="23"/>
  <c r="O9" i="23"/>
  <c r="N9" i="23"/>
  <c r="L9" i="23"/>
  <c r="K9" i="23"/>
  <c r="I9" i="23"/>
  <c r="H9" i="23"/>
  <c r="F9" i="23"/>
  <c r="E9" i="23"/>
  <c r="C9" i="23"/>
  <c r="B9" i="23"/>
  <c r="R8" i="23"/>
  <c r="Q8" i="23"/>
  <c r="P8" i="23"/>
  <c r="M8" i="23"/>
  <c r="J8" i="23"/>
  <c r="G8" i="23"/>
  <c r="D8" i="23"/>
  <c r="R7" i="23"/>
  <c r="Q7" i="23"/>
  <c r="P7" i="23"/>
  <c r="M7" i="23"/>
  <c r="J7" i="23"/>
  <c r="G7" i="23"/>
  <c r="D7" i="23"/>
  <c r="Q9" i="22"/>
  <c r="Q11" i="22"/>
  <c r="Q7" i="22"/>
  <c r="R9" i="22"/>
  <c r="R11" i="22"/>
  <c r="R7" i="22"/>
  <c r="D9" i="22"/>
  <c r="D11" i="22"/>
  <c r="D7" i="22"/>
  <c r="G9" i="22"/>
  <c r="G11" i="22"/>
  <c r="G7" i="22"/>
  <c r="J9" i="22"/>
  <c r="J11" i="22"/>
  <c r="J7" i="22"/>
  <c r="M9" i="22"/>
  <c r="M11" i="22"/>
  <c r="M7" i="22"/>
  <c r="P9" i="22"/>
  <c r="P11" i="22"/>
  <c r="P7" i="22"/>
  <c r="C12" i="22"/>
  <c r="E12" i="22"/>
  <c r="F12" i="22"/>
  <c r="H12" i="22"/>
  <c r="I12" i="22"/>
  <c r="K12" i="22"/>
  <c r="L12" i="22"/>
  <c r="N12" i="22"/>
  <c r="O12" i="22"/>
  <c r="B12" i="22"/>
  <c r="N46" i="14"/>
  <c r="N44" i="14"/>
  <c r="N50" i="14" s="1"/>
  <c r="O46" i="14"/>
  <c r="O44" i="14"/>
  <c r="O50" i="14" s="1"/>
  <c r="D46" i="14"/>
  <c r="D44" i="14"/>
  <c r="G46" i="14"/>
  <c r="G44" i="14"/>
  <c r="G50" i="14" s="1"/>
  <c r="J46" i="14"/>
  <c r="J44" i="14"/>
  <c r="M46" i="14"/>
  <c r="M50" i="14" s="1"/>
  <c r="L26" i="14"/>
  <c r="L29" i="14" s="1"/>
  <c r="K26" i="14"/>
  <c r="K29" i="14" s="1"/>
  <c r="D26" i="14"/>
  <c r="D29" i="14" s="1"/>
  <c r="G26" i="14"/>
  <c r="G29" i="14" s="1"/>
  <c r="J26" i="14"/>
  <c r="J29" i="14" s="1"/>
  <c r="Q8" i="14"/>
  <c r="Q10" i="14"/>
  <c r="Q11" i="14"/>
  <c r="Q7" i="14"/>
  <c r="R8" i="14"/>
  <c r="R10" i="14"/>
  <c r="R11" i="14"/>
  <c r="R7" i="14"/>
  <c r="D8" i="14"/>
  <c r="D10" i="14"/>
  <c r="D11" i="14"/>
  <c r="D7" i="14"/>
  <c r="G8" i="14"/>
  <c r="G10" i="14"/>
  <c r="G11" i="14"/>
  <c r="G7" i="14"/>
  <c r="J8" i="14"/>
  <c r="J10" i="14"/>
  <c r="J11" i="14"/>
  <c r="J7" i="14"/>
  <c r="M8" i="14"/>
  <c r="M10" i="14"/>
  <c r="M11" i="14"/>
  <c r="M7" i="14"/>
  <c r="P8" i="14"/>
  <c r="P10" i="14"/>
  <c r="P11" i="14"/>
  <c r="P7" i="14"/>
  <c r="C12" i="14"/>
  <c r="E12" i="14"/>
  <c r="F12" i="14"/>
  <c r="H12" i="14"/>
  <c r="I12" i="14"/>
  <c r="K12" i="14"/>
  <c r="L12" i="14"/>
  <c r="N12" i="14"/>
  <c r="O12" i="14"/>
  <c r="B12" i="14"/>
  <c r="B18" i="14" s="1"/>
  <c r="Q53" i="11"/>
  <c r="S53" i="11" s="1"/>
  <c r="D53" i="11"/>
  <c r="D54" i="11" s="1"/>
  <c r="G53" i="11"/>
  <c r="G54" i="11" s="1"/>
  <c r="J53" i="11"/>
  <c r="J54" i="11" s="1"/>
  <c r="M53" i="11"/>
  <c r="M54" i="11" s="1"/>
  <c r="P53" i="11"/>
  <c r="P54" i="11" s="1"/>
  <c r="C54" i="11"/>
  <c r="E54" i="11"/>
  <c r="F54" i="11"/>
  <c r="H54" i="11"/>
  <c r="I54" i="11"/>
  <c r="K54" i="11"/>
  <c r="L54" i="11"/>
  <c r="N54" i="11"/>
  <c r="O54" i="11"/>
  <c r="R54" i="11"/>
  <c r="B54" i="11"/>
  <c r="R39" i="11"/>
  <c r="R40" i="11"/>
  <c r="R41" i="11"/>
  <c r="R42" i="11"/>
  <c r="R44" i="11"/>
  <c r="R46" i="11"/>
  <c r="Q38" i="11"/>
  <c r="Q39" i="11"/>
  <c r="Q40" i="11"/>
  <c r="Q41" i="11"/>
  <c r="Q42" i="11"/>
  <c r="Q44" i="11"/>
  <c r="Q46" i="11"/>
  <c r="D38" i="11"/>
  <c r="D39" i="11"/>
  <c r="D40" i="11"/>
  <c r="D41" i="11"/>
  <c r="D42" i="11"/>
  <c r="D44" i="11"/>
  <c r="D46" i="11"/>
  <c r="D35" i="11"/>
  <c r="G38" i="11"/>
  <c r="G39" i="11"/>
  <c r="G40" i="11"/>
  <c r="G41" i="11"/>
  <c r="G42" i="11"/>
  <c r="G44" i="11"/>
  <c r="G46" i="11"/>
  <c r="G35" i="11"/>
  <c r="J38" i="11"/>
  <c r="J39" i="11"/>
  <c r="J40" i="11"/>
  <c r="J41" i="11"/>
  <c r="J42" i="11"/>
  <c r="J44" i="11"/>
  <c r="J46" i="11"/>
  <c r="J35" i="11"/>
  <c r="M38" i="11"/>
  <c r="M39" i="11"/>
  <c r="M40" i="11"/>
  <c r="M41" i="11"/>
  <c r="M42" i="11"/>
  <c r="M44" i="11"/>
  <c r="M46" i="11"/>
  <c r="M35" i="11"/>
  <c r="P38" i="11"/>
  <c r="P39" i="11"/>
  <c r="P40" i="11"/>
  <c r="P41" i="11"/>
  <c r="P42" i="11"/>
  <c r="P44" i="11"/>
  <c r="P46" i="11"/>
  <c r="P35" i="11"/>
  <c r="C47" i="11"/>
  <c r="E47" i="11"/>
  <c r="F47" i="11"/>
  <c r="H47" i="11"/>
  <c r="I47" i="11"/>
  <c r="K47" i="11"/>
  <c r="L47" i="11"/>
  <c r="N47" i="11"/>
  <c r="O47" i="11"/>
  <c r="B47" i="11"/>
  <c r="D9" i="11"/>
  <c r="D12" i="11"/>
  <c r="D15" i="11"/>
  <c r="D16" i="11"/>
  <c r="D17" i="11"/>
  <c r="D18" i="11"/>
  <c r="D20" i="11"/>
  <c r="D22" i="11"/>
  <c r="D24" i="11"/>
  <c r="D25" i="11"/>
  <c r="D26" i="11"/>
  <c r="D28" i="11"/>
  <c r="D7" i="11"/>
  <c r="G9" i="11"/>
  <c r="G10" i="11"/>
  <c r="G12" i="11"/>
  <c r="G15" i="11"/>
  <c r="G16" i="11"/>
  <c r="G17" i="11"/>
  <c r="G18" i="11"/>
  <c r="G20" i="11"/>
  <c r="G22" i="11"/>
  <c r="G24" i="11"/>
  <c r="G25" i="11"/>
  <c r="G26" i="11"/>
  <c r="G28" i="11"/>
  <c r="G7" i="11"/>
  <c r="J9" i="11"/>
  <c r="J10" i="11"/>
  <c r="J12" i="11"/>
  <c r="J15" i="11"/>
  <c r="J16" i="11"/>
  <c r="J17" i="11"/>
  <c r="J18" i="11"/>
  <c r="J20" i="11"/>
  <c r="J22" i="11"/>
  <c r="J24" i="11"/>
  <c r="J25" i="11"/>
  <c r="J26" i="11"/>
  <c r="J28" i="11"/>
  <c r="J7" i="11"/>
  <c r="M9" i="11"/>
  <c r="M10" i="11"/>
  <c r="M12" i="11"/>
  <c r="M15" i="11"/>
  <c r="M16" i="11"/>
  <c r="M17" i="11"/>
  <c r="M18" i="11"/>
  <c r="M20" i="11"/>
  <c r="M22" i="11"/>
  <c r="M24" i="11"/>
  <c r="M25" i="11"/>
  <c r="M26" i="11"/>
  <c r="M28" i="11"/>
  <c r="M7" i="11"/>
  <c r="P9" i="11"/>
  <c r="P10" i="11"/>
  <c r="P12" i="11"/>
  <c r="P15" i="11"/>
  <c r="P16" i="11"/>
  <c r="P17" i="11"/>
  <c r="P18" i="11"/>
  <c r="P20" i="11"/>
  <c r="P22" i="11"/>
  <c r="P24" i="11"/>
  <c r="P25" i="11"/>
  <c r="P26" i="11"/>
  <c r="P28" i="11"/>
  <c r="S9" i="11"/>
  <c r="S10" i="11"/>
  <c r="S12" i="11"/>
  <c r="S15" i="11"/>
  <c r="S16" i="11"/>
  <c r="S17" i="11"/>
  <c r="S18" i="11"/>
  <c r="S20" i="11"/>
  <c r="S22" i="11"/>
  <c r="S24" i="11"/>
  <c r="S25" i="11"/>
  <c r="S26" i="11"/>
  <c r="S28" i="11"/>
  <c r="C29" i="11"/>
  <c r="E29" i="11"/>
  <c r="F29" i="11"/>
  <c r="H29" i="11"/>
  <c r="I29" i="11"/>
  <c r="K29" i="11"/>
  <c r="L29" i="11"/>
  <c r="N29" i="11"/>
  <c r="O29" i="11"/>
  <c r="Q29" i="11"/>
  <c r="B29" i="11"/>
  <c r="R34" i="10"/>
  <c r="R36" i="10"/>
  <c r="R37" i="10"/>
  <c r="R38" i="10"/>
  <c r="R40" i="10"/>
  <c r="R31" i="10"/>
  <c r="Q34" i="10"/>
  <c r="Q36" i="10"/>
  <c r="Q37" i="10"/>
  <c r="Q38" i="10"/>
  <c r="Q40" i="10"/>
  <c r="Q31" i="10"/>
  <c r="D34" i="10"/>
  <c r="D36" i="10"/>
  <c r="D37" i="10"/>
  <c r="D38" i="10"/>
  <c r="D40" i="10"/>
  <c r="D31" i="10"/>
  <c r="G34" i="10"/>
  <c r="G36" i="10"/>
  <c r="G37" i="10"/>
  <c r="G38" i="10"/>
  <c r="G40" i="10"/>
  <c r="G31" i="10"/>
  <c r="J34" i="10"/>
  <c r="J36" i="10"/>
  <c r="J37" i="10"/>
  <c r="J38" i="10"/>
  <c r="J40" i="10"/>
  <c r="J31" i="10"/>
  <c r="M34" i="10"/>
  <c r="M36" i="10"/>
  <c r="M37" i="10"/>
  <c r="M38" i="10"/>
  <c r="M40" i="10"/>
  <c r="M31" i="10"/>
  <c r="P34" i="10"/>
  <c r="P36" i="10"/>
  <c r="P37" i="10"/>
  <c r="P38" i="10"/>
  <c r="P40" i="10"/>
  <c r="P31" i="10"/>
  <c r="C46" i="10"/>
  <c r="E46" i="10"/>
  <c r="F46" i="10"/>
  <c r="H46" i="10"/>
  <c r="I46" i="10"/>
  <c r="K46" i="10"/>
  <c r="L46" i="10"/>
  <c r="N46" i="10"/>
  <c r="B46" i="10"/>
  <c r="D10" i="10"/>
  <c r="D12" i="10"/>
  <c r="D13" i="10"/>
  <c r="D14" i="10"/>
  <c r="D15" i="10"/>
  <c r="D16" i="10"/>
  <c r="D20" i="10"/>
  <c r="D21" i="10"/>
  <c r="D7" i="10"/>
  <c r="G10" i="10"/>
  <c r="G12" i="10"/>
  <c r="G13" i="10"/>
  <c r="G14" i="10"/>
  <c r="G15" i="10"/>
  <c r="G16" i="10"/>
  <c r="G20" i="10"/>
  <c r="G21" i="10"/>
  <c r="G7" i="10"/>
  <c r="J10" i="10"/>
  <c r="J12" i="10"/>
  <c r="J13" i="10"/>
  <c r="J14" i="10"/>
  <c r="J15" i="10"/>
  <c r="J16" i="10"/>
  <c r="J20" i="10"/>
  <c r="J21" i="10"/>
  <c r="J7" i="10"/>
  <c r="M10" i="10"/>
  <c r="M12" i="10"/>
  <c r="M13" i="10"/>
  <c r="M14" i="10"/>
  <c r="M15" i="10"/>
  <c r="M16" i="10"/>
  <c r="M25" i="10" s="1"/>
  <c r="M20" i="10"/>
  <c r="M21" i="10"/>
  <c r="M7" i="10"/>
  <c r="P10" i="10"/>
  <c r="P12" i="10"/>
  <c r="P13" i="10"/>
  <c r="P14" i="10"/>
  <c r="P15" i="10"/>
  <c r="P16" i="10"/>
  <c r="P20" i="10"/>
  <c r="P21" i="10"/>
  <c r="P7" i="10"/>
  <c r="R10" i="10"/>
  <c r="R12" i="10"/>
  <c r="R13" i="10"/>
  <c r="R14" i="10"/>
  <c r="R15" i="10"/>
  <c r="R16" i="10"/>
  <c r="R20" i="10"/>
  <c r="R21" i="10"/>
  <c r="Q10" i="10"/>
  <c r="Q12" i="10"/>
  <c r="Q13" i="10"/>
  <c r="Q14" i="10"/>
  <c r="Q15" i="10"/>
  <c r="Q16" i="10"/>
  <c r="Q20" i="10"/>
  <c r="Q21" i="10"/>
  <c r="R7" i="10"/>
  <c r="Q7" i="10"/>
  <c r="D22" i="9"/>
  <c r="D23" i="9" s="1"/>
  <c r="G22" i="9"/>
  <c r="G23" i="9" s="1"/>
  <c r="J22" i="9"/>
  <c r="J23" i="9" s="1"/>
  <c r="L22" i="9"/>
  <c r="K22" i="9"/>
  <c r="K23" i="9" s="1"/>
  <c r="M22" i="9"/>
  <c r="C23" i="9"/>
  <c r="E23" i="9"/>
  <c r="F23" i="9"/>
  <c r="H23" i="9"/>
  <c r="I23" i="9"/>
  <c r="L23" i="9"/>
  <c r="B23" i="9"/>
  <c r="R8" i="9"/>
  <c r="S8" i="9" s="1"/>
  <c r="R9" i="9"/>
  <c r="R7" i="9"/>
  <c r="Q8" i="9"/>
  <c r="Q9" i="9"/>
  <c r="Q7" i="9"/>
  <c r="G8" i="9"/>
  <c r="G9" i="9"/>
  <c r="G7" i="9"/>
  <c r="J8" i="9"/>
  <c r="J9" i="9"/>
  <c r="J7" i="9"/>
  <c r="M8" i="9"/>
  <c r="M9" i="9"/>
  <c r="M7" i="9"/>
  <c r="P8" i="9"/>
  <c r="P9" i="9"/>
  <c r="P7" i="9"/>
  <c r="D8" i="9"/>
  <c r="D9" i="9"/>
  <c r="D7" i="9"/>
  <c r="C10" i="9"/>
  <c r="E10" i="9"/>
  <c r="F10" i="9"/>
  <c r="H10" i="9"/>
  <c r="I10" i="9"/>
  <c r="K10" i="9"/>
  <c r="L10" i="9"/>
  <c r="N10" i="9"/>
  <c r="O10" i="9"/>
  <c r="B10" i="9"/>
  <c r="O57" i="8"/>
  <c r="P57" i="8" s="1"/>
  <c r="N57" i="8"/>
  <c r="N58" i="8" s="1"/>
  <c r="M57" i="8"/>
  <c r="M58" i="8" s="1"/>
  <c r="J57" i="8"/>
  <c r="J58" i="8" s="1"/>
  <c r="G57" i="8"/>
  <c r="G58" i="8" s="1"/>
  <c r="D57" i="8"/>
  <c r="D58" i="8" s="1"/>
  <c r="C58" i="8"/>
  <c r="E58" i="8"/>
  <c r="F58" i="8"/>
  <c r="H58" i="8"/>
  <c r="I58" i="8"/>
  <c r="K58" i="8"/>
  <c r="L58" i="8"/>
  <c r="B58" i="8"/>
  <c r="L43" i="8"/>
  <c r="L44" i="8" s="1"/>
  <c r="K43" i="8"/>
  <c r="K44" i="8" s="1"/>
  <c r="J43" i="8"/>
  <c r="J44" i="8" s="1"/>
  <c r="G43" i="8"/>
  <c r="G44" i="8" s="1"/>
  <c r="D43" i="8"/>
  <c r="D44" i="8" s="1"/>
  <c r="C44" i="8"/>
  <c r="E44" i="8"/>
  <c r="F44" i="8"/>
  <c r="H44" i="8"/>
  <c r="I44" i="8"/>
  <c r="B44" i="8"/>
  <c r="R27" i="8"/>
  <c r="R28" i="8"/>
  <c r="R29" i="8"/>
  <c r="Q27" i="8"/>
  <c r="S27" i="8" s="1"/>
  <c r="Q28" i="8"/>
  <c r="Q29" i="8"/>
  <c r="P27" i="8"/>
  <c r="P28" i="8"/>
  <c r="P29" i="8"/>
  <c r="M27" i="8"/>
  <c r="M28" i="8"/>
  <c r="M29" i="8"/>
  <c r="J27" i="8"/>
  <c r="J28" i="8"/>
  <c r="J29" i="8"/>
  <c r="G27" i="8"/>
  <c r="G28" i="8"/>
  <c r="G29" i="8"/>
  <c r="D27" i="8"/>
  <c r="D28" i="8"/>
  <c r="D29" i="8"/>
  <c r="C30" i="8"/>
  <c r="E30" i="8"/>
  <c r="F30" i="8"/>
  <c r="H30" i="8"/>
  <c r="I30" i="8"/>
  <c r="K30" i="8"/>
  <c r="L30" i="8"/>
  <c r="N30" i="8"/>
  <c r="O30" i="8"/>
  <c r="B30" i="8"/>
  <c r="R8" i="8"/>
  <c r="R9" i="8"/>
  <c r="R10" i="8"/>
  <c r="R11" i="8"/>
  <c r="R12" i="8"/>
  <c r="R13" i="8"/>
  <c r="R14" i="8"/>
  <c r="R15" i="8"/>
  <c r="R16" i="8"/>
  <c r="R18" i="8"/>
  <c r="R20" i="8"/>
  <c r="R7" i="8"/>
  <c r="Q8" i="8"/>
  <c r="Q9" i="8"/>
  <c r="S9" i="8" s="1"/>
  <c r="Q10" i="8"/>
  <c r="S10" i="8" s="1"/>
  <c r="Q11" i="8"/>
  <c r="Q12" i="8"/>
  <c r="Q13" i="8"/>
  <c r="S13" i="8" s="1"/>
  <c r="Q14" i="8"/>
  <c r="Q15" i="8"/>
  <c r="Q16" i="8"/>
  <c r="Q18" i="8"/>
  <c r="S18" i="8" s="1"/>
  <c r="Q20" i="8"/>
  <c r="S20" i="8" s="1"/>
  <c r="Q7" i="8"/>
  <c r="P8" i="8"/>
  <c r="P9" i="8"/>
  <c r="P10" i="8"/>
  <c r="P11" i="8"/>
  <c r="P12" i="8"/>
  <c r="P13" i="8"/>
  <c r="P14" i="8"/>
  <c r="P15" i="8"/>
  <c r="P16" i="8"/>
  <c r="P18" i="8"/>
  <c r="P20" i="8"/>
  <c r="P7" i="8"/>
  <c r="M8" i="8"/>
  <c r="M9" i="8"/>
  <c r="M10" i="8"/>
  <c r="M11" i="8"/>
  <c r="M12" i="8"/>
  <c r="M13" i="8"/>
  <c r="M14" i="8"/>
  <c r="M15" i="8"/>
  <c r="M16" i="8"/>
  <c r="M18" i="8"/>
  <c r="M20" i="8"/>
  <c r="M7" i="8"/>
  <c r="J8" i="8"/>
  <c r="J9" i="8"/>
  <c r="J10" i="8"/>
  <c r="J11" i="8"/>
  <c r="J12" i="8"/>
  <c r="J13" i="8"/>
  <c r="J14" i="8"/>
  <c r="J15" i="8"/>
  <c r="J16" i="8"/>
  <c r="J18" i="8"/>
  <c r="J20" i="8"/>
  <c r="J7" i="8"/>
  <c r="G8" i="8"/>
  <c r="G9" i="8"/>
  <c r="G10" i="8"/>
  <c r="G11" i="8"/>
  <c r="G12" i="8"/>
  <c r="G13" i="8"/>
  <c r="G14" i="8"/>
  <c r="G15" i="8"/>
  <c r="G16" i="8"/>
  <c r="G18" i="8"/>
  <c r="G20" i="8"/>
  <c r="G7" i="8"/>
  <c r="D8" i="8"/>
  <c r="D9" i="8"/>
  <c r="D12" i="8"/>
  <c r="D13" i="8"/>
  <c r="D14" i="8"/>
  <c r="D15" i="8"/>
  <c r="D16" i="8"/>
  <c r="D18" i="8"/>
  <c r="D20" i="8"/>
  <c r="D7" i="8"/>
  <c r="C21" i="8"/>
  <c r="E21" i="8"/>
  <c r="F21" i="8"/>
  <c r="H21" i="8"/>
  <c r="I21" i="8"/>
  <c r="K21" i="8"/>
  <c r="L21" i="8"/>
  <c r="N21" i="8"/>
  <c r="O21" i="8"/>
  <c r="B21" i="8"/>
  <c r="R34" i="7"/>
  <c r="R35" i="7"/>
  <c r="R36" i="7"/>
  <c r="R38" i="7"/>
  <c r="R40" i="7"/>
  <c r="R33" i="7"/>
  <c r="Q34" i="7"/>
  <c r="Q35" i="7"/>
  <c r="S35" i="7" s="1"/>
  <c r="Q36" i="7"/>
  <c r="S36" i="7" s="1"/>
  <c r="Q38" i="7"/>
  <c r="Q40" i="7"/>
  <c r="Q33" i="7"/>
  <c r="S33" i="7" s="1"/>
  <c r="S34" i="7"/>
  <c r="P34" i="7"/>
  <c r="P35" i="7"/>
  <c r="P36" i="7"/>
  <c r="P38" i="7"/>
  <c r="P40" i="7"/>
  <c r="P33" i="7"/>
  <c r="M34" i="7"/>
  <c r="M35" i="7"/>
  <c r="M36" i="7"/>
  <c r="M38" i="7"/>
  <c r="M40" i="7"/>
  <c r="M33" i="7"/>
  <c r="J34" i="7"/>
  <c r="J35" i="7"/>
  <c r="J36" i="7"/>
  <c r="J38" i="7"/>
  <c r="J40" i="7"/>
  <c r="J33" i="7"/>
  <c r="G34" i="7"/>
  <c r="G35" i="7"/>
  <c r="G36" i="7"/>
  <c r="G38" i="7"/>
  <c r="G40" i="7"/>
  <c r="G33" i="7"/>
  <c r="D34" i="7"/>
  <c r="D35" i="7"/>
  <c r="D36" i="7"/>
  <c r="D38" i="7"/>
  <c r="D40" i="7"/>
  <c r="D33" i="7"/>
  <c r="C41" i="7"/>
  <c r="E41" i="7"/>
  <c r="F41" i="7"/>
  <c r="H41" i="7"/>
  <c r="I41" i="7"/>
  <c r="K41" i="7"/>
  <c r="L41" i="7"/>
  <c r="N41" i="7"/>
  <c r="O41" i="7"/>
  <c r="B41" i="7"/>
  <c r="R8" i="7"/>
  <c r="R9" i="7"/>
  <c r="R10" i="7"/>
  <c r="R11" i="7"/>
  <c r="R12" i="7"/>
  <c r="R14" i="7"/>
  <c r="R15" i="7"/>
  <c r="R16" i="7"/>
  <c r="R17" i="7"/>
  <c r="R18" i="7"/>
  <c r="R19" i="7"/>
  <c r="R20" i="7"/>
  <c r="R22" i="7"/>
  <c r="R24" i="7"/>
  <c r="R26" i="7"/>
  <c r="R7" i="7"/>
  <c r="Q8" i="7"/>
  <c r="S8" i="7" s="1"/>
  <c r="Q9" i="7"/>
  <c r="Q10" i="7"/>
  <c r="Q11" i="7"/>
  <c r="Q12" i="7"/>
  <c r="Q14" i="7"/>
  <c r="S14" i="7" s="1"/>
  <c r="Q15" i="7"/>
  <c r="Q16" i="7"/>
  <c r="Q17" i="7"/>
  <c r="S17" i="7" s="1"/>
  <c r="Q18" i="7"/>
  <c r="Q19" i="7"/>
  <c r="Q20" i="7"/>
  <c r="Q22" i="7"/>
  <c r="Q24" i="7"/>
  <c r="Q26" i="7"/>
  <c r="Q7" i="7"/>
  <c r="S22" i="7"/>
  <c r="P8" i="7"/>
  <c r="P9" i="7"/>
  <c r="P10" i="7"/>
  <c r="P11" i="7"/>
  <c r="P12" i="7"/>
  <c r="P14" i="7"/>
  <c r="P15" i="7"/>
  <c r="P16" i="7"/>
  <c r="P18" i="7"/>
  <c r="P19" i="7"/>
  <c r="P20" i="7"/>
  <c r="P22" i="7"/>
  <c r="P24" i="7"/>
  <c r="P26" i="7"/>
  <c r="P7" i="7"/>
  <c r="M8" i="7"/>
  <c r="M9" i="7"/>
  <c r="M10" i="7"/>
  <c r="M11" i="7"/>
  <c r="M12" i="7"/>
  <c r="M14" i="7"/>
  <c r="M15" i="7"/>
  <c r="M16" i="7"/>
  <c r="M18" i="7"/>
  <c r="M19" i="7"/>
  <c r="M20" i="7"/>
  <c r="M22" i="7"/>
  <c r="M24" i="7"/>
  <c r="M26" i="7"/>
  <c r="M7" i="7"/>
  <c r="J10" i="7"/>
  <c r="J11" i="7"/>
  <c r="J12" i="7"/>
  <c r="J14" i="7"/>
  <c r="J15" i="7"/>
  <c r="J16" i="7"/>
  <c r="J18" i="7"/>
  <c r="J19" i="7"/>
  <c r="J20" i="7"/>
  <c r="J22" i="7"/>
  <c r="J24" i="7"/>
  <c r="J26" i="7"/>
  <c r="J7" i="7"/>
  <c r="G8" i="7"/>
  <c r="G9" i="7"/>
  <c r="G10" i="7"/>
  <c r="G11" i="7"/>
  <c r="G12" i="7"/>
  <c r="G14" i="7"/>
  <c r="G15" i="7"/>
  <c r="G16" i="7"/>
  <c r="G17" i="7"/>
  <c r="G18" i="7"/>
  <c r="G19" i="7"/>
  <c r="G20" i="7"/>
  <c r="G22" i="7"/>
  <c r="G24" i="7"/>
  <c r="G26" i="7"/>
  <c r="G7" i="7"/>
  <c r="D8" i="7"/>
  <c r="D9" i="7"/>
  <c r="D10" i="7"/>
  <c r="D11" i="7"/>
  <c r="D12" i="7"/>
  <c r="D14" i="7"/>
  <c r="D15" i="7"/>
  <c r="D16" i="7"/>
  <c r="D17" i="7"/>
  <c r="D18" i="7"/>
  <c r="D19" i="7"/>
  <c r="D20" i="7"/>
  <c r="D22" i="7"/>
  <c r="D24" i="7"/>
  <c r="D26" i="7"/>
  <c r="D7" i="7"/>
  <c r="C27" i="7"/>
  <c r="E27" i="7"/>
  <c r="F27" i="7"/>
  <c r="H27" i="7"/>
  <c r="I27" i="7"/>
  <c r="K27" i="7"/>
  <c r="L27" i="7"/>
  <c r="N27" i="7"/>
  <c r="O27" i="7"/>
  <c r="B27" i="7"/>
  <c r="O55" i="6"/>
  <c r="N55" i="6"/>
  <c r="O53" i="6"/>
  <c r="N53" i="6"/>
  <c r="P53" i="6" s="1"/>
  <c r="M55" i="6"/>
  <c r="M53" i="6"/>
  <c r="J55" i="6"/>
  <c r="J53" i="6"/>
  <c r="J56" i="6" s="1"/>
  <c r="G55" i="6"/>
  <c r="G53" i="6"/>
  <c r="D55" i="6"/>
  <c r="E56" i="6"/>
  <c r="F56" i="6"/>
  <c r="H56" i="6"/>
  <c r="I56" i="6"/>
  <c r="K56" i="6"/>
  <c r="L56" i="6"/>
  <c r="B56" i="6"/>
  <c r="O46" i="6"/>
  <c r="O47" i="6" s="1"/>
  <c r="N46" i="6"/>
  <c r="N47" i="6" s="1"/>
  <c r="M46" i="6"/>
  <c r="M47" i="6" s="1"/>
  <c r="J46" i="6"/>
  <c r="J47" i="6" s="1"/>
  <c r="G46" i="6"/>
  <c r="G47" i="6" s="1"/>
  <c r="D46" i="6"/>
  <c r="D47" i="6" s="1"/>
  <c r="C47" i="6"/>
  <c r="E47" i="6"/>
  <c r="F47" i="6"/>
  <c r="H47" i="6"/>
  <c r="I47" i="6"/>
  <c r="K47" i="6"/>
  <c r="L47" i="6"/>
  <c r="B47" i="6"/>
  <c r="L39" i="6"/>
  <c r="L38" i="6"/>
  <c r="K39" i="6"/>
  <c r="K38" i="6"/>
  <c r="C40" i="6"/>
  <c r="E40" i="6"/>
  <c r="F40" i="6"/>
  <c r="H40" i="6"/>
  <c r="I40" i="6"/>
  <c r="B40" i="6"/>
  <c r="J39" i="6"/>
  <c r="J38" i="6"/>
  <c r="J40" i="6" s="1"/>
  <c r="G39" i="6"/>
  <c r="G38" i="6"/>
  <c r="D39" i="6"/>
  <c r="D38" i="6"/>
  <c r="U7" i="6"/>
  <c r="T7" i="6"/>
  <c r="T23" i="6"/>
  <c r="T24" i="6" s="1"/>
  <c r="U23" i="6"/>
  <c r="U24" i="6" s="1"/>
  <c r="C24" i="6"/>
  <c r="E24" i="6"/>
  <c r="F24" i="6"/>
  <c r="H24" i="6"/>
  <c r="I24" i="6"/>
  <c r="J24" i="6"/>
  <c r="K24" i="6"/>
  <c r="L24" i="6"/>
  <c r="M24" i="6"/>
  <c r="N24" i="6"/>
  <c r="O24" i="6"/>
  <c r="Q24" i="6"/>
  <c r="R24" i="6"/>
  <c r="B24" i="6"/>
  <c r="S23" i="6"/>
  <c r="S24" i="6" s="1"/>
  <c r="P23" i="6"/>
  <c r="P24" i="6" s="1"/>
  <c r="M23" i="6"/>
  <c r="J23" i="6"/>
  <c r="G23" i="6"/>
  <c r="G24" i="6" s="1"/>
  <c r="D23" i="6"/>
  <c r="D24" i="6" s="1"/>
  <c r="S8" i="6"/>
  <c r="S9" i="6"/>
  <c r="S10" i="6"/>
  <c r="S11" i="6"/>
  <c r="S12" i="6"/>
  <c r="S13" i="6"/>
  <c r="S14" i="6"/>
  <c r="S15" i="6"/>
  <c r="S16" i="6"/>
  <c r="S7" i="6"/>
  <c r="P8" i="6"/>
  <c r="P9" i="6"/>
  <c r="P10" i="6"/>
  <c r="P11" i="6"/>
  <c r="P12" i="6"/>
  <c r="P13" i="6"/>
  <c r="P14" i="6"/>
  <c r="P15" i="6"/>
  <c r="P16" i="6"/>
  <c r="P7" i="6"/>
  <c r="M8" i="6"/>
  <c r="M9" i="6"/>
  <c r="M10" i="6"/>
  <c r="M11" i="6"/>
  <c r="M12" i="6"/>
  <c r="M13" i="6"/>
  <c r="M14" i="6"/>
  <c r="M15" i="6"/>
  <c r="M16" i="6"/>
  <c r="M7" i="6"/>
  <c r="J8" i="6"/>
  <c r="J9" i="6"/>
  <c r="J10" i="6"/>
  <c r="J11" i="6"/>
  <c r="J12" i="6"/>
  <c r="J13" i="6"/>
  <c r="J14" i="6"/>
  <c r="J15" i="6"/>
  <c r="J16" i="6"/>
  <c r="J7" i="6"/>
  <c r="G8" i="6"/>
  <c r="G9" i="6"/>
  <c r="G10" i="6"/>
  <c r="G11" i="6"/>
  <c r="G12" i="6"/>
  <c r="G13" i="6"/>
  <c r="G14" i="6"/>
  <c r="G15" i="6"/>
  <c r="G16" i="6"/>
  <c r="G7" i="6"/>
  <c r="D8" i="6"/>
  <c r="D9" i="6"/>
  <c r="D10" i="6"/>
  <c r="D11" i="6"/>
  <c r="D12" i="6"/>
  <c r="D13" i="6"/>
  <c r="D14" i="6"/>
  <c r="D15" i="6"/>
  <c r="D16" i="6"/>
  <c r="D7" i="6"/>
  <c r="C17" i="6"/>
  <c r="E17" i="6"/>
  <c r="F17" i="6"/>
  <c r="H17" i="6"/>
  <c r="I17" i="6"/>
  <c r="K17" i="6"/>
  <c r="L17" i="6"/>
  <c r="N17" i="6"/>
  <c r="O17" i="6"/>
  <c r="Q17" i="6"/>
  <c r="R17" i="6"/>
  <c r="J50" i="14" l="1"/>
  <c r="D50" i="14"/>
  <c r="P44" i="14"/>
  <c r="P46" i="14"/>
  <c r="S26" i="7"/>
  <c r="S39" i="11"/>
  <c r="D25" i="10"/>
  <c r="R25" i="10"/>
  <c r="J25" i="10"/>
  <c r="G25" i="10"/>
  <c r="P25" i="10"/>
  <c r="Q25" i="10"/>
  <c r="S9" i="7"/>
  <c r="S19" i="7"/>
  <c r="S18" i="7"/>
  <c r="S36" i="10"/>
  <c r="S40" i="10"/>
  <c r="S34" i="10"/>
  <c r="S38" i="10"/>
  <c r="J12" i="22"/>
  <c r="D21" i="22"/>
  <c r="Q21" i="22"/>
  <c r="S18" i="22"/>
  <c r="M21" i="22"/>
  <c r="R21" i="22"/>
  <c r="P12" i="22"/>
  <c r="P21" i="22"/>
  <c r="S20" i="22"/>
  <c r="S11" i="22"/>
  <c r="D12" i="22"/>
  <c r="S9" i="22"/>
  <c r="M12" i="22"/>
  <c r="S7" i="22"/>
  <c r="R12" i="22"/>
  <c r="D18" i="14"/>
  <c r="D19" i="14" s="1"/>
  <c r="B19" i="14"/>
  <c r="K18" i="14"/>
  <c r="G10" i="9"/>
  <c r="S7" i="9"/>
  <c r="D10" i="9"/>
  <c r="M10" i="9"/>
  <c r="J10" i="9"/>
  <c r="O58" i="8"/>
  <c r="P58" i="8" s="1"/>
  <c r="S16" i="8"/>
  <c r="S12" i="8"/>
  <c r="S8" i="8"/>
  <c r="S7" i="8"/>
  <c r="Q54" i="11"/>
  <c r="S54" i="11" s="1"/>
  <c r="S42" i="11"/>
  <c r="S38" i="11"/>
  <c r="S46" i="11"/>
  <c r="S40" i="11"/>
  <c r="J47" i="11"/>
  <c r="S44" i="11"/>
  <c r="G29" i="11"/>
  <c r="J29" i="11"/>
  <c r="P29" i="11"/>
  <c r="M29" i="11"/>
  <c r="D29" i="11"/>
  <c r="D47" i="11"/>
  <c r="S35" i="11"/>
  <c r="P47" i="11"/>
  <c r="M47" i="11"/>
  <c r="Q47" i="11"/>
  <c r="R47" i="11"/>
  <c r="P41" i="7"/>
  <c r="R41" i="7"/>
  <c r="M41" i="7"/>
  <c r="J41" i="7"/>
  <c r="G41" i="7"/>
  <c r="S10" i="7"/>
  <c r="S15" i="7"/>
  <c r="S12" i="7"/>
  <c r="J27" i="7"/>
  <c r="P27" i="7"/>
  <c r="R27" i="7"/>
  <c r="O56" i="6"/>
  <c r="M56" i="6"/>
  <c r="G56" i="6"/>
  <c r="D56" i="6"/>
  <c r="P55" i="6"/>
  <c r="M39" i="6"/>
  <c r="G40" i="6"/>
  <c r="K40" i="6"/>
  <c r="J17" i="6"/>
  <c r="M17" i="6"/>
  <c r="D17" i="6"/>
  <c r="G17" i="6"/>
  <c r="V7" i="6"/>
  <c r="M26" i="14"/>
  <c r="M29" i="14" s="1"/>
  <c r="S10" i="14"/>
  <c r="D12" i="14"/>
  <c r="J12" i="14"/>
  <c r="Q12" i="14"/>
  <c r="S7" i="14"/>
  <c r="M12" i="14"/>
  <c r="P12" i="14"/>
  <c r="S8" i="14"/>
  <c r="S7" i="10"/>
  <c r="S12" i="10"/>
  <c r="S20" i="10"/>
  <c r="S14" i="10"/>
  <c r="S10" i="10"/>
  <c r="P46" i="10"/>
  <c r="S21" i="10"/>
  <c r="Q46" i="10"/>
  <c r="S15" i="10"/>
  <c r="D46" i="10"/>
  <c r="R46" i="10"/>
  <c r="D16" i="23"/>
  <c r="P16" i="23"/>
  <c r="G9" i="23"/>
  <c r="Q9" i="23"/>
  <c r="G16" i="23"/>
  <c r="Q16" i="23"/>
  <c r="J9" i="23"/>
  <c r="R9" i="23"/>
  <c r="J16" i="23"/>
  <c r="R16" i="23"/>
  <c r="M9" i="23"/>
  <c r="M16" i="23"/>
  <c r="D9" i="23"/>
  <c r="P9" i="23"/>
  <c r="S8" i="23"/>
  <c r="S15" i="23"/>
  <c r="S7" i="23"/>
  <c r="Q12" i="22"/>
  <c r="G12" i="22"/>
  <c r="S11" i="14"/>
  <c r="R12" i="14"/>
  <c r="G12" i="14"/>
  <c r="S41" i="11"/>
  <c r="G47" i="11"/>
  <c r="S29" i="11"/>
  <c r="J46" i="10"/>
  <c r="S31" i="10"/>
  <c r="S37" i="10"/>
  <c r="G46" i="10"/>
  <c r="M46" i="10"/>
  <c r="S16" i="10"/>
  <c r="S13" i="10"/>
  <c r="M23" i="9"/>
  <c r="P10" i="9"/>
  <c r="R10" i="9"/>
  <c r="S9" i="9"/>
  <c r="Q10" i="9"/>
  <c r="J21" i="8"/>
  <c r="R30" i="8"/>
  <c r="Q30" i="8"/>
  <c r="S30" i="8" s="1"/>
  <c r="M43" i="8"/>
  <c r="G21" i="8"/>
  <c r="G30" i="8"/>
  <c r="S14" i="8"/>
  <c r="S28" i="8"/>
  <c r="M30" i="8"/>
  <c r="D21" i="8"/>
  <c r="M21" i="8"/>
  <c r="P21" i="8"/>
  <c r="D30" i="8"/>
  <c r="P30" i="8"/>
  <c r="M44" i="8"/>
  <c r="S29" i="8"/>
  <c r="J30" i="8"/>
  <c r="R21" i="8"/>
  <c r="Q21" i="8"/>
  <c r="S15" i="8"/>
  <c r="S11" i="8"/>
  <c r="D41" i="7"/>
  <c r="S40" i="7"/>
  <c r="S38" i="7"/>
  <c r="Q41" i="7"/>
  <c r="S7" i="7"/>
  <c r="Q27" i="7"/>
  <c r="S24" i="7"/>
  <c r="S20" i="7"/>
  <c r="S16" i="7"/>
  <c r="S11" i="7"/>
  <c r="G27" i="7"/>
  <c r="D27" i="7"/>
  <c r="M27" i="7"/>
  <c r="N56" i="6"/>
  <c r="D40" i="6"/>
  <c r="P46" i="6"/>
  <c r="P47" i="6" s="1"/>
  <c r="L40" i="6"/>
  <c r="M38" i="6"/>
  <c r="V23" i="6"/>
  <c r="V24" i="6" s="1"/>
  <c r="P17" i="6"/>
  <c r="S17" i="6"/>
  <c r="P50" i="14" l="1"/>
  <c r="S21" i="8"/>
  <c r="S25" i="10"/>
  <c r="S21" i="22"/>
  <c r="S12" i="22"/>
  <c r="K19" i="14"/>
  <c r="M18" i="14"/>
  <c r="M19" i="14" s="1"/>
  <c r="S9" i="23"/>
  <c r="S47" i="11"/>
  <c r="S41" i="7"/>
  <c r="S27" i="7"/>
  <c r="P56" i="6"/>
  <c r="M40" i="6"/>
  <c r="S12" i="14"/>
  <c r="S46" i="10"/>
  <c r="S16" i="23"/>
  <c r="S10" i="9"/>
  <c r="B17" i="6"/>
  <c r="O34" i="22" l="1"/>
  <c r="N34" i="22"/>
  <c r="U16" i="6"/>
  <c r="U8" i="6"/>
  <c r="U9" i="6"/>
  <c r="U10" i="6"/>
  <c r="U11" i="6"/>
  <c r="U12" i="6"/>
  <c r="U13" i="6"/>
  <c r="U14" i="6"/>
  <c r="U15" i="6"/>
  <c r="T8" i="6"/>
  <c r="T9" i="6"/>
  <c r="T10" i="6"/>
  <c r="T11" i="6"/>
  <c r="T12" i="6"/>
  <c r="T13" i="6"/>
  <c r="T14" i="6"/>
  <c r="T15" i="6"/>
  <c r="V15" i="6" s="1"/>
  <c r="T16" i="6"/>
  <c r="L34" i="22"/>
  <c r="K34" i="22"/>
  <c r="V10" i="6" l="1"/>
  <c r="V14" i="6"/>
  <c r="V13" i="6"/>
  <c r="V12" i="6"/>
  <c r="V11" i="6"/>
  <c r="V9" i="6"/>
  <c r="V8" i="6"/>
  <c r="U17" i="6"/>
  <c r="V16" i="6"/>
  <c r="T17" i="6"/>
  <c r="V17" i="6" l="1"/>
</calcChain>
</file>

<file path=xl/sharedStrings.xml><?xml version="1.0" encoding="utf-8"?>
<sst xmlns="http://schemas.openxmlformats.org/spreadsheetml/2006/main" count="1117" uniqueCount="180">
  <si>
    <t>วิทยาลัยนวัตกรรมการจัดการ</t>
  </si>
  <si>
    <t>รวม</t>
  </si>
  <si>
    <t>รวมทั้งหมด</t>
  </si>
  <si>
    <t>คณะครุศาสตร์</t>
  </si>
  <si>
    <t xml:space="preserve">หลักสูตร / สาขา </t>
  </si>
  <si>
    <t>ตกค้าง</t>
  </si>
  <si>
    <t xml:space="preserve"> รวม </t>
  </si>
  <si>
    <t>ปริญญาตรี (ภาคปกติ)</t>
  </si>
  <si>
    <t>ปริญญาตรี (ภาคพิเศษ)</t>
  </si>
  <si>
    <t>ปริญญาโท (ภาคพิเศษ)</t>
  </si>
  <si>
    <t>หลักสูตร / สาขา</t>
  </si>
  <si>
    <t>ปริญญาเอก (ภาคปกติ)</t>
  </si>
  <si>
    <t>ปริญญาเอก (ภาคพิเศษ)</t>
  </si>
  <si>
    <t>คณะมนุษยศาสตร์และสังคมศาสตร์</t>
  </si>
  <si>
    <t>คณะวิทยาศาสตร์และเทคโนโลยี</t>
  </si>
  <si>
    <t>ปริญญาโท (ภาคปกติ)</t>
  </si>
  <si>
    <t>คณะเทคโนโลยีการเกษตร</t>
  </si>
  <si>
    <t>คณะเทคโนโลยีอุตสาหกรรม</t>
  </si>
  <si>
    <t>คณะวิทยาการจัดการ</t>
  </si>
  <si>
    <t xml:space="preserve">ปริญญาตรี (ภาคพิเศษ)  โครงการจัดการศึกษาสำหรับผู้บริหาร (Executive)  </t>
  </si>
  <si>
    <t>ภาคปกติ</t>
  </si>
  <si>
    <t>ภาคพิเศษ</t>
  </si>
  <si>
    <t>ช</t>
  </si>
  <si>
    <t>ญ</t>
  </si>
  <si>
    <t>ปริญญาตรี</t>
  </si>
  <si>
    <t>ปริญญาโท</t>
  </si>
  <si>
    <t>ปริญญาเอก</t>
  </si>
  <si>
    <t>คณะ</t>
  </si>
  <si>
    <t>เข้าปี....</t>
  </si>
  <si>
    <t>เข้าปี......</t>
  </si>
  <si>
    <t>เข้าปี.....</t>
  </si>
  <si>
    <t xml:space="preserve">  วิทยาลัยนวัตกรรมการจัดการ </t>
  </si>
  <si>
    <t>ประกาศนียบัตรบัณฑิต (ภาคพิเศษ)</t>
  </si>
  <si>
    <t>ประกาศนียบัตรบัณฑิต</t>
  </si>
  <si>
    <t>ภาษาไทย</t>
  </si>
  <si>
    <t>ภาษาอังกฤษ</t>
  </si>
  <si>
    <t>ภาษาจีน</t>
  </si>
  <si>
    <t>วิทยาศาสตร์</t>
  </si>
  <si>
    <t>คณิตศาสตร์</t>
  </si>
  <si>
    <t>เคมีและวิทยาศาสตร์ทั่วไป</t>
  </si>
  <si>
    <t>ชีววิทยาและวิทยาศาสตร์ทั่วไป</t>
  </si>
  <si>
    <t>การศึกษาปฐมวัย</t>
  </si>
  <si>
    <t>ประกาศนียบัตรบัณฑิตวิชาชีพครู</t>
  </si>
  <si>
    <t>การบริหารการศึกษา</t>
  </si>
  <si>
    <t>หลักสูตรและการสอน</t>
  </si>
  <si>
    <t>การพัฒนาชุมชน</t>
  </si>
  <si>
    <t>จิตวิทยา</t>
  </si>
  <si>
    <t>ดนตรีสากล</t>
  </si>
  <si>
    <t>ทัศนศิลป์</t>
  </si>
  <si>
    <t>นิติศาสตร์</t>
  </si>
  <si>
    <t>ภาษาไทยเพื่อนวัตกรรมการสื่อสาร</t>
  </si>
  <si>
    <t>ภาษาอังกฤษเพื่อการสื่อสารนานาชาติ (หลักสูตรนานาชาติ)</t>
  </si>
  <si>
    <t>รัฐประศาสนศาสตร์</t>
  </si>
  <si>
    <t>สังคมเพื่อการพัฒนา</t>
  </si>
  <si>
    <t>สารสนเทศศาสตร์</t>
  </si>
  <si>
    <t>การจัดการท่องเที่ยว</t>
  </si>
  <si>
    <t>การจัดการทั่วไป</t>
  </si>
  <si>
    <t>การจัดการธุรกิจค้าปลีก</t>
  </si>
  <si>
    <t>การบริหารธุรกิจ</t>
  </si>
  <si>
    <t>การบัญชี</t>
  </si>
  <si>
    <t>คอมพิวเตอร์ธุรกิจ</t>
  </si>
  <si>
    <t>นิเทศศาสตร์</t>
  </si>
  <si>
    <t>เศรษฐศาสตร์</t>
  </si>
  <si>
    <t>การจัดการสถานพยาบาล</t>
  </si>
  <si>
    <t>คณิตศาสตร์ประยุกต์</t>
  </si>
  <si>
    <t>คหกรรมศาสตร์</t>
  </si>
  <si>
    <t>เคมี</t>
  </si>
  <si>
    <t>เทคโนโลยีชีวภาพ</t>
  </si>
  <si>
    <t>เทคโนโลยีสารสนเทศ</t>
  </si>
  <si>
    <t>โภชนาการและการกำหนดอาหาร</t>
  </si>
  <si>
    <t>วิทยาการคอมพิวเตอร์</t>
  </si>
  <si>
    <t>สาธารณสุขศาสตร์</t>
  </si>
  <si>
    <t>อาชีวอนามัยและความปลอดภัย</t>
  </si>
  <si>
    <t>ออกแบบผลิตภัณฑ์อุตสาหกรรม</t>
  </si>
  <si>
    <t>อิเล็กทรอนิกส์สื่อสารและคอมพิวเตอร์</t>
  </si>
  <si>
    <t>เกษตรศาสตร์</t>
  </si>
  <si>
    <t>วิทยาศาสตร์และเทคโนโลยีการอาหาร</t>
  </si>
  <si>
    <t>การบริการในอุตสาหกรรมการบิน</t>
  </si>
  <si>
    <t>บริหารธุรกิจ</t>
  </si>
  <si>
    <t>เทคโนโลยีการจัดการเกษตร</t>
  </si>
  <si>
    <t>เทคโนโลยีภูมิทัศน์</t>
  </si>
  <si>
    <t>วิทยาศาสตร์สิ่งแวดล้อม</t>
  </si>
  <si>
    <t>การจัดการโลจิสติกส์และซัพพลายเชน</t>
  </si>
  <si>
    <t>เข้าปี 2558</t>
  </si>
  <si>
    <t>เข้าปี 2557</t>
  </si>
  <si>
    <t>เข้าปี 2556</t>
  </si>
  <si>
    <t xml:space="preserve"> -  กลุ่มวิชาจิตวิทยาชุมชน</t>
  </si>
  <si>
    <t xml:space="preserve"> -  กลุ่มวิชาจิตวิทยาอุตสาหกรรมและองค์การ</t>
  </si>
  <si>
    <t xml:space="preserve">สังคมเพื่อการพัฒนา                    </t>
  </si>
  <si>
    <t>วิทยาศาสตรศึกษา</t>
  </si>
  <si>
    <t>เทคโนโลยีวิศวกรรม</t>
  </si>
  <si>
    <t xml:space="preserve">หลักสูตรครุศาสตรบัณฑิต  </t>
  </si>
  <si>
    <t xml:space="preserve">หลักสูตรประกาศนียบัตรบัณฑิต </t>
  </si>
  <si>
    <t>หลักสูตรครุศาสตรมหาบัณฑิต</t>
  </si>
  <si>
    <t xml:space="preserve">หลักสูตรครุศาสตรดุษฎีบัณฑิต </t>
  </si>
  <si>
    <t xml:space="preserve">หลักสูตรปรัชญาดุษฎีบัณฑิต </t>
  </si>
  <si>
    <t xml:space="preserve">หลักสูตรศิลปศาสตรบัณฑิต </t>
  </si>
  <si>
    <t xml:space="preserve">หลักสูตรรัฐประศาสนศาสตรบัณฑิต </t>
  </si>
  <si>
    <t xml:space="preserve">หลักสูตรนิติศาสตรบัณฑิต </t>
  </si>
  <si>
    <t>หลักสูตรศิลปกรรมศาสตรบัณฑิต</t>
  </si>
  <si>
    <t xml:space="preserve">หลักสูตรวิทยาศาสตรบัณฑิต  </t>
  </si>
  <si>
    <t xml:space="preserve">หลักสูตรวิทยาศาสตรมหาบัณฑิต  </t>
  </si>
  <si>
    <t>หลักสูตรปรัชญาดุษฎีบัณฑิต</t>
  </si>
  <si>
    <t>หลักสูตรวิทยาศาสตรบัณฑิต</t>
  </si>
  <si>
    <t xml:space="preserve">หลักสูตรศิลปศาสตรบัณฑิต  </t>
  </si>
  <si>
    <t xml:space="preserve">หลักสูตรบริหารธุรกิจบัณฑิต </t>
  </si>
  <si>
    <t>หลักสูตรบัญชีบัณฑิต</t>
  </si>
  <si>
    <t>หลักสูตรเศรษฐศาสตรบัณฑิต</t>
  </si>
  <si>
    <t>หลักสูตรนิเทศศาสตรบัณฑิต</t>
  </si>
  <si>
    <t>หลักสูตรบริหารธุรกิจมหาบัณฑิต</t>
  </si>
  <si>
    <t xml:space="preserve">หลักสูตรบริหารธุรกิจบัณฑิต  </t>
  </si>
  <si>
    <t xml:space="preserve">หลักสูตรรัฐประศาสนศาสตรมหาบัณฑิต    </t>
  </si>
  <si>
    <t xml:space="preserve">หลักสูตรบริหารธุรกิจดุษฎีบัณฑิต </t>
  </si>
  <si>
    <t xml:space="preserve">หลักสูตรรัฐประศาสนศาสตรดุษฎีบัณฑิต   </t>
  </si>
  <si>
    <t xml:space="preserve">หลักสูตรรัฐประศาสนศาสตรบัณฑิต  </t>
  </si>
  <si>
    <t xml:space="preserve"> -  แขนงวิชาการบริหารภาครัฐและท้องถิ่น</t>
  </si>
  <si>
    <t xml:space="preserve"> -  แขนงวิชาการพัฒนาสังคมและความมั่นคงฯ</t>
  </si>
  <si>
    <t xml:space="preserve"> -  กลุ่มวิชาเทคโนโลยีมัลติมีเดีย</t>
  </si>
  <si>
    <t xml:space="preserve"> -  กลุ่มวิชาเทคโนโลยีสารสนเทศ</t>
  </si>
  <si>
    <t xml:space="preserve"> -  กลุ่มวิชาวิศวกรรมการจัดการอุตสาหกรรม</t>
  </si>
  <si>
    <t xml:space="preserve"> -  กลุ่มวิชาวิศวกรรมเครื่องกล</t>
  </si>
  <si>
    <t xml:space="preserve"> -  กลุ่มวิชาวิศวกรรมไฟฟ้า</t>
  </si>
  <si>
    <t xml:space="preserve"> -  แขนงวิชาการเงินการธนาคาร</t>
  </si>
  <si>
    <t xml:space="preserve"> -  แขนงวิชาการตลาด</t>
  </si>
  <si>
    <t xml:space="preserve"> -  แขนงวิชาการบริหารทรัพยากรมนุษย์</t>
  </si>
  <si>
    <t xml:space="preserve"> -  กลุ่มวิชาการโฆษณา</t>
  </si>
  <si>
    <t xml:space="preserve"> -  กลุ่มวิชาประชาสัมพันธ์</t>
  </si>
  <si>
    <t xml:space="preserve"> -  กลุ่มวิชาวารศาสตร์</t>
  </si>
  <si>
    <t xml:space="preserve"> -  กลุ่มวิชาวิทยุกระจายเสียงและวิทยุโทรทัศน์</t>
  </si>
  <si>
    <t>ชาย</t>
  </si>
  <si>
    <t>หญิง</t>
  </si>
  <si>
    <t>วิทยาศาสตร์ทั่วไป (หลักสูตรภาษาอังกฤษ)</t>
  </si>
  <si>
    <t>คณิตศาสตร์ (หลักสูตรภาษาอังกฤษ)</t>
  </si>
  <si>
    <t>การจัดการบริการและโรงแรม (หลักสูตรภาษาอังกฤษ)</t>
  </si>
  <si>
    <t>การจัดการธุรกิจการบิน (หลักสูตรนานาชาติ)</t>
  </si>
  <si>
    <t>การจัดการธุรกิจการบริการผู้สูงอายุ (หลักสูตรสองภาษา)</t>
  </si>
  <si>
    <t>มหาวิทยาลัยราชภัฏวไลยอลงกรณ์ ในพระบรมราชูปถัมภ์ สระแก้ว</t>
  </si>
  <si>
    <t>คณะสาธารณสุขศาสตร์</t>
  </si>
  <si>
    <t>หลักสูตรสาธารณสุขศาสตรบัณฑิต</t>
  </si>
  <si>
    <t>เข้าปี 2560</t>
  </si>
  <si>
    <t>มรภ.วไลยอลงกรณ์ สระแก้ว</t>
  </si>
  <si>
    <t>เข้าปี 2561</t>
  </si>
  <si>
    <t>การจัดการเทคโนโลยี</t>
  </si>
  <si>
    <t>สิ่งแวดล้อมศึกษา</t>
  </si>
  <si>
    <t>นวัตกรรมวิทยาการจัดการสื่อสาร</t>
  </si>
  <si>
    <t>ปริญญาโท (ปกติ)</t>
  </si>
  <si>
    <t>หลักสูตรวิทยาศาสตมหาบัณฑิต</t>
  </si>
  <si>
    <t>นวัตกรรมการจัดการสิ่งแวดล้อม</t>
  </si>
  <si>
    <t xml:space="preserve"> -  กลุ่มวิชาการปรึกษาและการแนะแนว</t>
  </si>
  <si>
    <t>ดุริยางคศิลป์</t>
  </si>
  <si>
    <t xml:space="preserve"> -  คอมพิวเตอร์ธุรกิจ</t>
  </si>
  <si>
    <t>การจัดการธุรกิจค้าปลีกสมัยใหม่</t>
  </si>
  <si>
    <t>ธุรกิจดิจิทัล</t>
  </si>
  <si>
    <t>นวัตกรรมดิจิทัลและวิศวกรรมซอฟต์แวร์</t>
  </si>
  <si>
    <t>ฟิสิกส์ประยุกต์</t>
  </si>
  <si>
    <t>การจัดการภัยพิบัติและบรรณเทาสาธารณภัย</t>
  </si>
  <si>
    <t>เทคโนโลวิศวกรรม</t>
  </si>
  <si>
    <t>หลักสูตรวิทยาศาสตรบัณฑิต (วท.บ.)</t>
  </si>
  <si>
    <t>หลักสูตรเทคโนโลยีบัณฑิต (ทล.บ.)</t>
  </si>
  <si>
    <t xml:space="preserve"> -  ออกแบบผลิตภัณฑ์อุตสาหกรรม</t>
  </si>
  <si>
    <t xml:space="preserve"> - วิศวกรรมการผลิต</t>
  </si>
  <si>
    <t xml:space="preserve"> - วิศวกรรมเครื่องกล </t>
  </si>
  <si>
    <t>หลักสูตรวิศวกรรมศาสตร์ (วศ.บ.)</t>
  </si>
  <si>
    <t>วิศวกรรมเมคคาทรอนิกส์และหุ่นยนต์</t>
  </si>
  <si>
    <t>วิศวกรรมการจัดการอุตสาหกรรม</t>
  </si>
  <si>
    <t>เทคโนโลยีวิศวกรรมโยธา</t>
  </si>
  <si>
    <t>วิศวกรรมอัตโนมัติ</t>
  </si>
  <si>
    <t>เทคโนโลยีวิศวกรรมเครื่องกล</t>
  </si>
  <si>
    <t>หลักสูตรวิทยาศาสตรมหาบัฑิต (วท.บ.)</t>
  </si>
  <si>
    <t>ออกแบบผลิตภัณฑิอุตสาหกรรม</t>
  </si>
  <si>
    <t>หลักสูตรวิศวกรรมศาสตรบัณฑิต (วศ.บ.)</t>
  </si>
  <si>
    <t>วิศวกรรมวิศวกรรม</t>
  </si>
  <si>
    <t>จำนวนนักศึกษาปัจจุบันทั้งหมด ปีการศึกษา 2562</t>
  </si>
  <si>
    <t>ข้อมูล ณ วันที่ ____ เดือน ________ พ.ศ. 2562</t>
  </si>
  <si>
    <t>ปี 1 (62)</t>
  </si>
  <si>
    <t>ปี 2 (61)</t>
  </si>
  <si>
    <t>ปี 3 (60)</t>
  </si>
  <si>
    <t>ปี 4 (59)</t>
  </si>
  <si>
    <t>ปี 5 (58)</t>
  </si>
  <si>
    <t>เข้าปี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</si>
</sst>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8"/>
      <name val="Tahoma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E727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5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0" borderId="0" xfId="0" applyFont="1" applyBorder="1"/>
    <xf numFmtId="0" fontId="8" fillId="0" borderId="0" xfId="0" applyFont="1" applyFill="1" applyBorder="1" applyAlignment="1">
      <alignment horizontal="center" vertical="center" wrapText="1" shrinkToFit="1"/>
    </xf>
    <xf numFmtId="187" fontId="8" fillId="0" borderId="0" xfId="1" applyNumberFormat="1" applyFont="1" applyFill="1" applyBorder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 shrinkToFit="1"/>
    </xf>
    <xf numFmtId="187" fontId="8" fillId="0" borderId="0" xfId="1" applyNumberFormat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187" fontId="8" fillId="0" borderId="0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/>
    </xf>
    <xf numFmtId="187" fontId="4" fillId="0" borderId="1" xfId="1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187" fontId="2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87" fontId="8" fillId="0" borderId="0" xfId="1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187" fontId="4" fillId="2" borderId="1" xfId="1" applyNumberFormat="1" applyFont="1" applyFill="1" applyBorder="1" applyAlignment="1">
      <alignment horizontal="right" vertical="center" wrapText="1"/>
    </xf>
    <xf numFmtId="0" fontId="4" fillId="7" borderId="0" xfId="0" applyFont="1" applyFill="1" applyBorder="1"/>
    <xf numFmtId="0" fontId="2" fillId="7" borderId="0" xfId="0" applyFont="1" applyFill="1"/>
    <xf numFmtId="0" fontId="10" fillId="7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7" borderId="0" xfId="0" applyFont="1" applyFill="1"/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7" fontId="2" fillId="0" borderId="0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87" fontId="4" fillId="2" borderId="1" xfId="1" applyNumberFormat="1" applyFont="1" applyFill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wrapText="1"/>
    </xf>
    <xf numFmtId="0" fontId="5" fillId="7" borderId="0" xfId="0" applyFont="1" applyFill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7" borderId="0" xfId="0" applyFont="1" applyFill="1" applyBorder="1"/>
    <xf numFmtId="1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14" fillId="7" borderId="0" xfId="0" applyFont="1" applyFill="1" applyBorder="1"/>
    <xf numFmtId="0" fontId="13" fillId="7" borderId="0" xfId="0" applyFont="1" applyFill="1"/>
    <xf numFmtId="0" fontId="13" fillId="7" borderId="0" xfId="0" applyFont="1" applyFill="1" applyBorder="1"/>
    <xf numFmtId="49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horizontal="right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right"/>
    </xf>
    <xf numFmtId="49" fontId="14" fillId="2" borderId="1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/>
    <xf numFmtId="0" fontId="15" fillId="0" borderId="0" xfId="0" applyFont="1" applyFill="1" applyBorder="1" applyAlignment="1">
      <alignment horizontal="center" vertical="center" wrapText="1" shrinkToFit="1"/>
    </xf>
    <xf numFmtId="49" fontId="14" fillId="2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/>
    </xf>
    <xf numFmtId="0" fontId="13" fillId="0" borderId="5" xfId="0" applyFont="1" applyFill="1" applyBorder="1"/>
    <xf numFmtId="0" fontId="14" fillId="2" borderId="1" xfId="0" applyFont="1" applyFill="1" applyBorder="1" applyAlignment="1">
      <alignment horizontal="center"/>
    </xf>
    <xf numFmtId="0" fontId="14" fillId="3" borderId="0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87" fontId="7" fillId="0" borderId="1" xfId="0" applyNumberFormat="1" applyFont="1" applyBorder="1"/>
    <xf numFmtId="0" fontId="14" fillId="2" borderId="1" xfId="0" applyFont="1" applyFill="1" applyBorder="1"/>
    <xf numFmtId="187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87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4" fillId="5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11" fillId="7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 shrinkToFit="1"/>
    </xf>
    <xf numFmtId="187" fontId="15" fillId="0" borderId="0" xfId="1" applyNumberFormat="1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85CA3A"/>
      <color rgb="FF0033CC"/>
      <color rgb="FF05BEFF"/>
      <color rgb="FFA50021"/>
      <color rgb="FF25C6FF"/>
      <color rgb="FFCE7270"/>
      <color rgb="FF00467A"/>
      <color rgb="FF005392"/>
      <color rgb="FFF8AB6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view="pageLayout" zoomScale="130" zoomScaleNormal="100" zoomScaleSheetLayoutView="110" zoomScalePageLayoutView="130" workbookViewId="0">
      <selection activeCell="B3" sqref="B3:C3"/>
    </sheetView>
  </sheetViews>
  <sheetFormatPr defaultColWidth="9" defaultRowHeight="19.5" x14ac:dyDescent="0.3"/>
  <cols>
    <col min="1" max="1" width="30.25" style="9" customWidth="1"/>
    <col min="2" max="9" width="9.875" style="9" customWidth="1"/>
    <col min="10" max="10" width="11" style="9" customWidth="1"/>
    <col min="11" max="16384" width="9" style="9"/>
  </cols>
  <sheetData>
    <row r="1" spans="1:10" ht="21" x14ac:dyDescent="0.35">
      <c r="A1" s="158" t="s">
        <v>172</v>
      </c>
    </row>
    <row r="3" spans="1:10" x14ac:dyDescent="0.3">
      <c r="A3" s="176" t="s">
        <v>27</v>
      </c>
      <c r="B3" s="176" t="s">
        <v>24</v>
      </c>
      <c r="C3" s="176"/>
      <c r="D3" s="178" t="s">
        <v>33</v>
      </c>
      <c r="E3" s="178"/>
      <c r="F3" s="176" t="s">
        <v>25</v>
      </c>
      <c r="G3" s="176"/>
      <c r="H3" s="176" t="s">
        <v>26</v>
      </c>
      <c r="I3" s="176"/>
      <c r="J3" s="173" t="s">
        <v>2</v>
      </c>
    </row>
    <row r="4" spans="1:10" x14ac:dyDescent="0.3">
      <c r="A4" s="176"/>
      <c r="B4" s="76" t="s">
        <v>20</v>
      </c>
      <c r="C4" s="76" t="s">
        <v>21</v>
      </c>
      <c r="D4" s="76" t="s">
        <v>20</v>
      </c>
      <c r="E4" s="76" t="s">
        <v>21</v>
      </c>
      <c r="F4" s="76" t="s">
        <v>20</v>
      </c>
      <c r="G4" s="76" t="s">
        <v>21</v>
      </c>
      <c r="H4" s="76" t="s">
        <v>20</v>
      </c>
      <c r="I4" s="76" t="s">
        <v>21</v>
      </c>
      <c r="J4" s="173"/>
    </row>
    <row r="5" spans="1:10" x14ac:dyDescent="0.3">
      <c r="A5" s="64" t="s">
        <v>3</v>
      </c>
      <c r="B5" s="65"/>
      <c r="C5" s="65"/>
      <c r="D5" s="65"/>
      <c r="E5" s="65"/>
      <c r="F5" s="65"/>
      <c r="G5" s="65"/>
      <c r="H5" s="65"/>
      <c r="I5" s="65"/>
      <c r="J5" s="159">
        <f>SUM(B5:I5)</f>
        <v>0</v>
      </c>
    </row>
    <row r="6" spans="1:10" x14ac:dyDescent="0.3">
      <c r="A6" s="64" t="s">
        <v>13</v>
      </c>
      <c r="B6" s="65"/>
      <c r="C6" s="65"/>
      <c r="D6" s="65"/>
      <c r="E6" s="65"/>
      <c r="F6" s="65"/>
      <c r="G6" s="65"/>
      <c r="H6" s="65"/>
      <c r="I6" s="65"/>
      <c r="J6" s="159">
        <f t="shared" ref="J6:J13" si="0">SUM(B6:I6)</f>
        <v>0</v>
      </c>
    </row>
    <row r="7" spans="1:10" x14ac:dyDescent="0.3">
      <c r="A7" s="64" t="s">
        <v>18</v>
      </c>
      <c r="B7" s="65"/>
      <c r="C7" s="65"/>
      <c r="D7" s="65"/>
      <c r="E7" s="65"/>
      <c r="F7" s="65"/>
      <c r="G7" s="65"/>
      <c r="H7" s="65"/>
      <c r="I7" s="65"/>
      <c r="J7" s="159">
        <f t="shared" si="0"/>
        <v>0</v>
      </c>
    </row>
    <row r="8" spans="1:10" x14ac:dyDescent="0.3">
      <c r="A8" s="64" t="s">
        <v>14</v>
      </c>
      <c r="B8" s="65"/>
      <c r="C8" s="65"/>
      <c r="D8" s="65"/>
      <c r="E8" s="65"/>
      <c r="F8" s="65"/>
      <c r="G8" s="65"/>
      <c r="H8" s="65"/>
      <c r="I8" s="65"/>
      <c r="J8" s="159">
        <f t="shared" si="0"/>
        <v>0</v>
      </c>
    </row>
    <row r="9" spans="1:10" x14ac:dyDescent="0.3">
      <c r="A9" s="64" t="s">
        <v>16</v>
      </c>
      <c r="B9" s="65"/>
      <c r="C9" s="65"/>
      <c r="D9" s="65"/>
      <c r="E9" s="65"/>
      <c r="F9" s="65"/>
      <c r="G9" s="65"/>
      <c r="H9" s="65"/>
      <c r="I9" s="65"/>
      <c r="J9" s="159">
        <f t="shared" si="0"/>
        <v>0</v>
      </c>
    </row>
    <row r="10" spans="1:10" x14ac:dyDescent="0.3">
      <c r="A10" s="64" t="s">
        <v>17</v>
      </c>
      <c r="B10" s="65"/>
      <c r="C10" s="65"/>
      <c r="D10" s="65"/>
      <c r="E10" s="65"/>
      <c r="F10" s="65"/>
      <c r="G10" s="65"/>
      <c r="H10" s="65"/>
      <c r="I10" s="65"/>
      <c r="J10" s="159">
        <f t="shared" si="0"/>
        <v>0</v>
      </c>
    </row>
    <row r="11" spans="1:10" x14ac:dyDescent="0.3">
      <c r="A11" s="64" t="s">
        <v>137</v>
      </c>
      <c r="B11" s="65"/>
      <c r="C11" s="65"/>
      <c r="D11" s="65"/>
      <c r="E11" s="65"/>
      <c r="F11" s="65"/>
      <c r="G11" s="65"/>
      <c r="H11" s="65"/>
      <c r="I11" s="65"/>
      <c r="J11" s="159">
        <f t="shared" si="0"/>
        <v>0</v>
      </c>
    </row>
    <row r="12" spans="1:10" x14ac:dyDescent="0.3">
      <c r="A12" s="64" t="s">
        <v>0</v>
      </c>
      <c r="B12" s="65"/>
      <c r="C12" s="65"/>
      <c r="D12" s="65"/>
      <c r="E12" s="65"/>
      <c r="F12" s="65"/>
      <c r="G12" s="65"/>
      <c r="H12" s="65"/>
      <c r="I12" s="65"/>
      <c r="J12" s="159">
        <f t="shared" si="0"/>
        <v>0</v>
      </c>
    </row>
    <row r="13" spans="1:10" x14ac:dyDescent="0.3">
      <c r="A13" s="64" t="s">
        <v>140</v>
      </c>
      <c r="B13" s="65"/>
      <c r="C13" s="65"/>
      <c r="D13" s="65"/>
      <c r="E13" s="65"/>
      <c r="F13" s="65"/>
      <c r="G13" s="65"/>
      <c r="H13" s="65"/>
      <c r="I13" s="65"/>
      <c r="J13" s="159">
        <f t="shared" si="0"/>
        <v>0</v>
      </c>
    </row>
    <row r="14" spans="1:10" x14ac:dyDescent="0.3">
      <c r="A14" s="76" t="s">
        <v>1</v>
      </c>
      <c r="B14" s="63">
        <f>SUM(B5:B13)</f>
        <v>0</v>
      </c>
      <c r="C14" s="63">
        <f>SUM(C5:C13)</f>
        <v>0</v>
      </c>
      <c r="D14" s="63">
        <f t="shared" ref="D14:I14" si="1">SUM(D5:D13)</f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0</v>
      </c>
      <c r="I14" s="63">
        <f t="shared" si="1"/>
        <v>0</v>
      </c>
      <c r="J14" s="174">
        <f>SUM(J5:J13)</f>
        <v>0</v>
      </c>
    </row>
    <row r="15" spans="1:10" x14ac:dyDescent="0.3">
      <c r="A15" s="76" t="s">
        <v>2</v>
      </c>
      <c r="B15" s="177">
        <f>SUM(B14+C14)</f>
        <v>0</v>
      </c>
      <c r="C15" s="176"/>
      <c r="D15" s="177">
        <f>SUM(D14+E14)</f>
        <v>0</v>
      </c>
      <c r="E15" s="176"/>
      <c r="F15" s="177">
        <f>SUM(F14+G14)</f>
        <v>0</v>
      </c>
      <c r="G15" s="176"/>
      <c r="H15" s="177">
        <f>SUM(H14+I14)</f>
        <v>0</v>
      </c>
      <c r="I15" s="176"/>
      <c r="J15" s="175"/>
    </row>
    <row r="17" spans="1:1" x14ac:dyDescent="0.3">
      <c r="A17" s="157" t="s">
        <v>173</v>
      </c>
    </row>
  </sheetData>
  <mergeCells count="11">
    <mergeCell ref="J3:J4"/>
    <mergeCell ref="J14:J15"/>
    <mergeCell ref="A3:A4"/>
    <mergeCell ref="B3:C3"/>
    <mergeCell ref="F3:G3"/>
    <mergeCell ref="H3:I3"/>
    <mergeCell ref="F15:G15"/>
    <mergeCell ref="H15:I15"/>
    <mergeCell ref="B15:C15"/>
    <mergeCell ref="D3:E3"/>
    <mergeCell ref="D15:E15"/>
  </mergeCells>
  <hyperlinks>
    <hyperlink ref="A5" location="D!A1" display="คณะครุศาสตร์" xr:uid="{00000000-0004-0000-0000-000000000000}"/>
  </hyperlinks>
  <printOptions horizontalCentered="1"/>
  <pageMargins left="0.25" right="0.25" top="0.75" bottom="0.75" header="0.3" footer="0.3"/>
  <pageSetup paperSize="9" scale="95" orientation="landscape" r:id="rId1"/>
  <headerFooter>
    <oddHeader>&amp;R&amp;"TH SarabunPSK,ธรรมดา"&amp;12&amp;KFF0000สารสนเทศ 07
แบบฟอร์มข้อมูลสารสนเทศ ประจำปีการศึกษา 2562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7"/>
  <sheetViews>
    <sheetView view="pageBreakPreview" zoomScale="160" zoomScaleNormal="100" zoomScaleSheetLayoutView="160" workbookViewId="0">
      <selection activeCell="H3" sqref="H3"/>
    </sheetView>
  </sheetViews>
  <sheetFormatPr defaultColWidth="9" defaultRowHeight="20.100000000000001" customHeight="1" x14ac:dyDescent="0.25"/>
  <cols>
    <col min="1" max="1" width="31.625" style="113" customWidth="1"/>
    <col min="2" max="13" width="4.625" style="113" customWidth="1"/>
    <col min="14" max="14" width="5" style="113" customWidth="1"/>
    <col min="15" max="16" width="5.125" style="113" customWidth="1"/>
    <col min="17" max="17" width="5.375" style="113" customWidth="1"/>
    <col min="18" max="19" width="5.125" style="113" customWidth="1"/>
    <col min="20" max="20" width="9" style="113" customWidth="1"/>
    <col min="21" max="16384" width="9" style="113"/>
  </cols>
  <sheetData>
    <row r="1" spans="1:23" ht="29.25" customHeight="1" x14ac:dyDescent="0.25">
      <c r="A1" s="208" t="s">
        <v>136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11"/>
      <c r="T1" s="112"/>
      <c r="U1" s="112"/>
      <c r="V1" s="112"/>
      <c r="W1" s="112"/>
    </row>
    <row r="2" spans="1:23" s="114" customFormat="1" ht="20.100000000000001" customHeight="1" x14ac:dyDescent="0.3">
      <c r="N2" s="115"/>
      <c r="O2" s="115"/>
      <c r="P2" s="115"/>
      <c r="Q2" s="115"/>
      <c r="R2" s="115"/>
      <c r="S2" s="115"/>
      <c r="T2" s="115"/>
    </row>
    <row r="3" spans="1:23" s="114" customFormat="1" ht="20.100000000000001" customHeight="1" x14ac:dyDescent="0.3">
      <c r="A3" s="116" t="s">
        <v>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6"/>
      <c r="O3" s="118"/>
      <c r="P3" s="118"/>
      <c r="Q3" s="118"/>
      <c r="R3" s="118"/>
      <c r="S3" s="118"/>
      <c r="T3" s="115"/>
    </row>
    <row r="4" spans="1:23" s="114" customFormat="1" ht="19.5" customHeight="1" x14ac:dyDescent="0.3">
      <c r="A4" s="209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209" t="s">
        <v>5</v>
      </c>
      <c r="O4" s="209"/>
      <c r="P4" s="209"/>
      <c r="Q4" s="209" t="s">
        <v>2</v>
      </c>
      <c r="R4" s="209"/>
      <c r="S4" s="209"/>
      <c r="T4" s="115"/>
    </row>
    <row r="5" spans="1:23" s="114" customFormat="1" ht="20.100000000000001" customHeight="1" x14ac:dyDescent="0.3">
      <c r="A5" s="209"/>
      <c r="B5" s="119" t="s">
        <v>129</v>
      </c>
      <c r="C5" s="119" t="s">
        <v>130</v>
      </c>
      <c r="D5" s="119" t="s">
        <v>1</v>
      </c>
      <c r="E5" s="119" t="s">
        <v>129</v>
      </c>
      <c r="F5" s="119" t="s">
        <v>130</v>
      </c>
      <c r="G5" s="119" t="s">
        <v>1</v>
      </c>
      <c r="H5" s="119" t="s">
        <v>129</v>
      </c>
      <c r="I5" s="119" t="s">
        <v>130</v>
      </c>
      <c r="J5" s="119" t="s">
        <v>1</v>
      </c>
      <c r="K5" s="119" t="s">
        <v>129</v>
      </c>
      <c r="L5" s="119" t="s">
        <v>130</v>
      </c>
      <c r="M5" s="119" t="s">
        <v>1</v>
      </c>
      <c r="N5" s="119" t="s">
        <v>129</v>
      </c>
      <c r="O5" s="119" t="s">
        <v>130</v>
      </c>
      <c r="P5" s="119" t="s">
        <v>1</v>
      </c>
      <c r="Q5" s="119" t="s">
        <v>129</v>
      </c>
      <c r="R5" s="119" t="s">
        <v>130</v>
      </c>
      <c r="S5" s="119" t="s">
        <v>1</v>
      </c>
      <c r="T5" s="115"/>
    </row>
    <row r="6" spans="1:23" s="114" customFormat="1" ht="20.100000000000001" customHeight="1" x14ac:dyDescent="0.3">
      <c r="A6" s="160" t="s">
        <v>114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5"/>
    </row>
    <row r="7" spans="1:23" s="114" customFormat="1" ht="21" customHeight="1" x14ac:dyDescent="0.3">
      <c r="A7" s="120" t="s">
        <v>52</v>
      </c>
      <c r="B7" s="121"/>
      <c r="C7" s="121"/>
      <c r="D7" s="122">
        <f>SUM(B7:C7)</f>
        <v>0</v>
      </c>
      <c r="E7" s="121">
        <v>3</v>
      </c>
      <c r="F7" s="121">
        <v>8</v>
      </c>
      <c r="G7" s="122">
        <f>SUM(E7:F7)</f>
        <v>11</v>
      </c>
      <c r="H7" s="121"/>
      <c r="I7" s="121">
        <v>5</v>
      </c>
      <c r="J7" s="122">
        <f>SUM(H7:I7)</f>
        <v>5</v>
      </c>
      <c r="K7" s="121">
        <v>4</v>
      </c>
      <c r="L7" s="123">
        <v>1</v>
      </c>
      <c r="M7" s="124">
        <f>SUM(K7:L7)</f>
        <v>5</v>
      </c>
      <c r="N7" s="121"/>
      <c r="O7" s="121"/>
      <c r="P7" s="122">
        <f>SUM(N7:O7)</f>
        <v>0</v>
      </c>
      <c r="Q7" s="121">
        <f>N7+K7+H7+E7+B7</f>
        <v>7</v>
      </c>
      <c r="R7" s="121">
        <f>O7+L7+I7+F7+C7</f>
        <v>14</v>
      </c>
      <c r="S7" s="122">
        <f>SUM(Q7:R7)</f>
        <v>21</v>
      </c>
      <c r="T7" s="115"/>
    </row>
    <row r="8" spans="1:23" s="114" customFormat="1" ht="21" customHeight="1" x14ac:dyDescent="0.3">
      <c r="A8" s="160" t="s">
        <v>110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15"/>
    </row>
    <row r="9" spans="1:23" s="114" customFormat="1" ht="21" customHeight="1" x14ac:dyDescent="0.3">
      <c r="A9" s="120" t="s">
        <v>56</v>
      </c>
      <c r="B9" s="121"/>
      <c r="C9" s="121"/>
      <c r="D9" s="122">
        <f t="shared" ref="D9:D11" si="0">SUM(B9:C9)</f>
        <v>0</v>
      </c>
      <c r="E9" s="121"/>
      <c r="F9" s="121">
        <v>6</v>
      </c>
      <c r="G9" s="122">
        <f t="shared" ref="G9:G11" si="1">SUM(E9:F9)</f>
        <v>6</v>
      </c>
      <c r="H9" s="121">
        <v>3</v>
      </c>
      <c r="I9" s="121">
        <v>8</v>
      </c>
      <c r="J9" s="122">
        <f t="shared" ref="J9:J11" si="2">SUM(H9:I9)</f>
        <v>11</v>
      </c>
      <c r="K9" s="121">
        <v>2</v>
      </c>
      <c r="L9" s="123">
        <v>3</v>
      </c>
      <c r="M9" s="124">
        <f t="shared" ref="M9:M11" si="3">SUM(K9:L9)</f>
        <v>5</v>
      </c>
      <c r="N9" s="121"/>
      <c r="O9" s="121"/>
      <c r="P9" s="122">
        <f t="shared" ref="P9:P11" si="4">SUM(N9:O9)</f>
        <v>0</v>
      </c>
      <c r="Q9" s="121">
        <f t="shared" ref="Q9:Q11" si="5">N9+K9+H9+E9+B9</f>
        <v>5</v>
      </c>
      <c r="R9" s="121">
        <f t="shared" ref="R9:R11" si="6">O9+L9+I9+F9+C9</f>
        <v>17</v>
      </c>
      <c r="S9" s="122">
        <f t="shared" ref="S9:S11" si="7">SUM(Q9:R9)</f>
        <v>22</v>
      </c>
      <c r="T9" s="115"/>
    </row>
    <row r="10" spans="1:23" s="114" customFormat="1" ht="21" customHeight="1" x14ac:dyDescent="0.3">
      <c r="A10" s="126" t="s">
        <v>100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15"/>
    </row>
    <row r="11" spans="1:23" s="114" customFormat="1" ht="21" customHeight="1" x14ac:dyDescent="0.3">
      <c r="A11" s="120" t="s">
        <v>75</v>
      </c>
      <c r="B11" s="121">
        <v>11</v>
      </c>
      <c r="C11" s="121">
        <v>6</v>
      </c>
      <c r="D11" s="122">
        <f t="shared" si="0"/>
        <v>17</v>
      </c>
      <c r="E11" s="121">
        <v>6</v>
      </c>
      <c r="F11" s="121">
        <v>2</v>
      </c>
      <c r="G11" s="122">
        <f t="shared" si="1"/>
        <v>8</v>
      </c>
      <c r="H11" s="121">
        <v>6</v>
      </c>
      <c r="I11" s="121">
        <v>6</v>
      </c>
      <c r="J11" s="122">
        <f t="shared" si="2"/>
        <v>12</v>
      </c>
      <c r="K11" s="121">
        <v>4</v>
      </c>
      <c r="L11" s="123">
        <v>1</v>
      </c>
      <c r="M11" s="124">
        <f t="shared" si="3"/>
        <v>5</v>
      </c>
      <c r="N11" s="121"/>
      <c r="O11" s="121"/>
      <c r="P11" s="122">
        <f t="shared" si="4"/>
        <v>0</v>
      </c>
      <c r="Q11" s="121">
        <f t="shared" si="5"/>
        <v>27</v>
      </c>
      <c r="R11" s="121">
        <f t="shared" si="6"/>
        <v>15</v>
      </c>
      <c r="S11" s="122">
        <f t="shared" si="7"/>
        <v>42</v>
      </c>
      <c r="T11" s="115"/>
    </row>
    <row r="12" spans="1:23" s="114" customFormat="1" ht="21" customHeight="1" x14ac:dyDescent="0.3">
      <c r="A12" s="127" t="s">
        <v>6</v>
      </c>
      <c r="B12" s="128">
        <f t="shared" ref="B12:R12" si="8">SUM(B7:B11)</f>
        <v>11</v>
      </c>
      <c r="C12" s="128">
        <f t="shared" si="8"/>
        <v>6</v>
      </c>
      <c r="D12" s="128">
        <f t="shared" si="8"/>
        <v>17</v>
      </c>
      <c r="E12" s="128">
        <f t="shared" si="8"/>
        <v>9</v>
      </c>
      <c r="F12" s="128">
        <f t="shared" si="8"/>
        <v>16</v>
      </c>
      <c r="G12" s="128">
        <f t="shared" si="8"/>
        <v>25</v>
      </c>
      <c r="H12" s="128">
        <f t="shared" si="8"/>
        <v>9</v>
      </c>
      <c r="I12" s="128">
        <f t="shared" si="8"/>
        <v>19</v>
      </c>
      <c r="J12" s="128">
        <f t="shared" si="8"/>
        <v>28</v>
      </c>
      <c r="K12" s="128">
        <f t="shared" si="8"/>
        <v>10</v>
      </c>
      <c r="L12" s="128">
        <f t="shared" si="8"/>
        <v>5</v>
      </c>
      <c r="M12" s="128">
        <f t="shared" si="8"/>
        <v>15</v>
      </c>
      <c r="N12" s="128">
        <f t="shared" si="8"/>
        <v>0</v>
      </c>
      <c r="O12" s="128">
        <f t="shared" si="8"/>
        <v>0</v>
      </c>
      <c r="P12" s="128">
        <f t="shared" si="8"/>
        <v>0</v>
      </c>
      <c r="Q12" s="128">
        <f t="shared" si="8"/>
        <v>39</v>
      </c>
      <c r="R12" s="128">
        <f t="shared" si="8"/>
        <v>46</v>
      </c>
      <c r="S12" s="129">
        <f>R12+Q12</f>
        <v>85</v>
      </c>
      <c r="T12" s="115"/>
    </row>
    <row r="13" spans="1:23" s="114" customFormat="1" ht="21" customHeight="1" x14ac:dyDescent="0.3">
      <c r="N13" s="115"/>
      <c r="O13" s="115"/>
      <c r="P13" s="115"/>
      <c r="Q13" s="115"/>
      <c r="R13" s="115"/>
      <c r="S13" s="115"/>
      <c r="T13" s="115"/>
    </row>
    <row r="14" spans="1:23" s="114" customFormat="1" ht="20.100000000000001" customHeight="1" x14ac:dyDescent="0.3">
      <c r="A14" s="116" t="s">
        <v>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6"/>
      <c r="O14" s="118"/>
      <c r="P14" s="118"/>
      <c r="Q14" s="118"/>
      <c r="R14" s="118"/>
      <c r="S14" s="118"/>
      <c r="T14" s="115"/>
    </row>
    <row r="15" spans="1:23" s="114" customFormat="1" ht="20.100000000000001" customHeight="1" x14ac:dyDescent="0.3">
      <c r="A15" s="209" t="s">
        <v>10</v>
      </c>
      <c r="B15" s="185" t="s">
        <v>174</v>
      </c>
      <c r="C15" s="186"/>
      <c r="D15" s="187"/>
      <c r="E15" s="185" t="s">
        <v>175</v>
      </c>
      <c r="F15" s="186"/>
      <c r="G15" s="187"/>
      <c r="H15" s="185" t="s">
        <v>176</v>
      </c>
      <c r="I15" s="186"/>
      <c r="J15" s="187"/>
      <c r="K15" s="185" t="s">
        <v>177</v>
      </c>
      <c r="L15" s="186"/>
      <c r="M15" s="187"/>
      <c r="N15" s="209" t="s">
        <v>5</v>
      </c>
      <c r="O15" s="209"/>
      <c r="P15" s="209"/>
      <c r="Q15" s="209" t="s">
        <v>2</v>
      </c>
      <c r="R15" s="209"/>
      <c r="S15" s="209"/>
      <c r="T15" s="115"/>
    </row>
    <row r="16" spans="1:23" s="114" customFormat="1" ht="20.100000000000001" customHeight="1" x14ac:dyDescent="0.3">
      <c r="A16" s="209"/>
      <c r="B16" s="119" t="s">
        <v>129</v>
      </c>
      <c r="C16" s="119" t="s">
        <v>130</v>
      </c>
      <c r="D16" s="119" t="s">
        <v>1</v>
      </c>
      <c r="E16" s="119" t="s">
        <v>129</v>
      </c>
      <c r="F16" s="119" t="s">
        <v>130</v>
      </c>
      <c r="G16" s="119" t="s">
        <v>1</v>
      </c>
      <c r="H16" s="119" t="s">
        <v>129</v>
      </c>
      <c r="I16" s="119" t="s">
        <v>130</v>
      </c>
      <c r="J16" s="119" t="s">
        <v>1</v>
      </c>
      <c r="K16" s="119" t="s">
        <v>129</v>
      </c>
      <c r="L16" s="119" t="s">
        <v>130</v>
      </c>
      <c r="M16" s="119" t="s">
        <v>1</v>
      </c>
      <c r="N16" s="119" t="s">
        <v>129</v>
      </c>
      <c r="O16" s="119" t="s">
        <v>130</v>
      </c>
      <c r="P16" s="119" t="s">
        <v>1</v>
      </c>
      <c r="Q16" s="119" t="s">
        <v>129</v>
      </c>
      <c r="R16" s="119" t="s">
        <v>130</v>
      </c>
      <c r="S16" s="119" t="s">
        <v>1</v>
      </c>
      <c r="T16" s="115"/>
    </row>
    <row r="17" spans="1:21" s="114" customFormat="1" ht="22.5" customHeight="1" x14ac:dyDescent="0.3">
      <c r="A17" s="160" t="s">
        <v>114</v>
      </c>
      <c r="B17" s="125"/>
      <c r="C17" s="125"/>
      <c r="D17" s="125"/>
      <c r="E17" s="125"/>
      <c r="F17" s="125"/>
      <c r="G17" s="125"/>
      <c r="H17" s="125"/>
      <c r="I17" s="130"/>
      <c r="J17" s="130"/>
      <c r="K17" s="130"/>
      <c r="L17" s="130"/>
      <c r="M17" s="130"/>
      <c r="N17" s="125"/>
      <c r="O17" s="125"/>
      <c r="P17" s="125"/>
      <c r="Q17" s="125"/>
      <c r="R17" s="125"/>
      <c r="S17" s="125"/>
      <c r="T17" s="115"/>
    </row>
    <row r="18" spans="1:21" s="114" customFormat="1" ht="22.5" customHeight="1" x14ac:dyDescent="0.3">
      <c r="A18" s="120" t="s">
        <v>52</v>
      </c>
      <c r="B18" s="131">
        <v>8</v>
      </c>
      <c r="C18" s="131">
        <v>10</v>
      </c>
      <c r="D18" s="132">
        <f>SUM(B18:C18)</f>
        <v>18</v>
      </c>
      <c r="E18" s="131">
        <v>29</v>
      </c>
      <c r="F18" s="131">
        <v>12</v>
      </c>
      <c r="G18" s="132">
        <f>SUM(E18:F18)</f>
        <v>41</v>
      </c>
      <c r="H18" s="131"/>
      <c r="I18" s="131"/>
      <c r="J18" s="132">
        <f>SUM(H18:I18)</f>
        <v>0</v>
      </c>
      <c r="K18" s="131">
        <v>18</v>
      </c>
      <c r="L18" s="131">
        <v>10</v>
      </c>
      <c r="M18" s="132">
        <f>SUM(K18:L18)</f>
        <v>28</v>
      </c>
      <c r="N18" s="131"/>
      <c r="O18" s="131"/>
      <c r="P18" s="132">
        <f>SUM(N18:O18)</f>
        <v>0</v>
      </c>
      <c r="Q18" s="131">
        <f>N18+K18+H18+E18+B18</f>
        <v>55</v>
      </c>
      <c r="R18" s="131">
        <f>O18+L18+I18+F18+C18</f>
        <v>32</v>
      </c>
      <c r="S18" s="122">
        <f>SUM(Q18:R18)</f>
        <v>87</v>
      </c>
      <c r="T18" s="115"/>
    </row>
    <row r="19" spans="1:21" s="114" customFormat="1" ht="20.100000000000001" customHeight="1" x14ac:dyDescent="0.3">
      <c r="A19" s="160" t="s">
        <v>110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15"/>
    </row>
    <row r="20" spans="1:21" s="114" customFormat="1" ht="22.5" customHeight="1" x14ac:dyDescent="0.3">
      <c r="A20" s="120" t="s">
        <v>56</v>
      </c>
      <c r="B20" s="131">
        <v>3</v>
      </c>
      <c r="C20" s="131">
        <v>12</v>
      </c>
      <c r="D20" s="132">
        <f t="shared" ref="D20" si="9">SUM(B20:C20)</f>
        <v>15</v>
      </c>
      <c r="E20" s="131">
        <v>14</v>
      </c>
      <c r="F20" s="131">
        <v>11</v>
      </c>
      <c r="G20" s="132">
        <f t="shared" ref="G20" si="10">SUM(E20:F20)</f>
        <v>25</v>
      </c>
      <c r="H20" s="131">
        <v>4</v>
      </c>
      <c r="I20" s="134">
        <v>2</v>
      </c>
      <c r="J20" s="132">
        <f t="shared" ref="J20" si="11">SUM(H20:I20)</f>
        <v>6</v>
      </c>
      <c r="K20" s="134"/>
      <c r="L20" s="134"/>
      <c r="M20" s="132">
        <f t="shared" ref="M20" si="12">SUM(K20:L20)</f>
        <v>0</v>
      </c>
      <c r="N20" s="131"/>
      <c r="O20" s="131"/>
      <c r="P20" s="132">
        <f t="shared" ref="P20" si="13">SUM(N20:O20)</f>
        <v>0</v>
      </c>
      <c r="Q20" s="131">
        <f t="shared" ref="Q20" si="14">N20+K20+H20+E20+B20</f>
        <v>21</v>
      </c>
      <c r="R20" s="131">
        <f t="shared" ref="R20" si="15">O20+L20+I20+F20+C20</f>
        <v>25</v>
      </c>
      <c r="S20" s="122">
        <f t="shared" ref="S20" si="16">SUM(Q20:R20)</f>
        <v>46</v>
      </c>
      <c r="T20" s="115"/>
    </row>
    <row r="21" spans="1:21" s="114" customFormat="1" ht="20.100000000000001" customHeight="1" x14ac:dyDescent="0.3">
      <c r="A21" s="127" t="s">
        <v>6</v>
      </c>
      <c r="B21" s="135">
        <f>SUM(B18:B20)</f>
        <v>11</v>
      </c>
      <c r="C21" s="135">
        <f t="shared" ref="C21:R21" si="17">SUM(C18:C20)</f>
        <v>22</v>
      </c>
      <c r="D21" s="135">
        <f t="shared" si="17"/>
        <v>33</v>
      </c>
      <c r="E21" s="135">
        <f t="shared" si="17"/>
        <v>43</v>
      </c>
      <c r="F21" s="135">
        <f t="shared" si="17"/>
        <v>23</v>
      </c>
      <c r="G21" s="135">
        <f t="shared" si="17"/>
        <v>66</v>
      </c>
      <c r="H21" s="135">
        <f t="shared" si="17"/>
        <v>4</v>
      </c>
      <c r="I21" s="135">
        <f t="shared" si="17"/>
        <v>2</v>
      </c>
      <c r="J21" s="135">
        <f t="shared" si="17"/>
        <v>6</v>
      </c>
      <c r="K21" s="135">
        <f t="shared" si="17"/>
        <v>18</v>
      </c>
      <c r="L21" s="135">
        <f t="shared" si="17"/>
        <v>10</v>
      </c>
      <c r="M21" s="135">
        <f t="shared" si="17"/>
        <v>28</v>
      </c>
      <c r="N21" s="135">
        <f t="shared" si="17"/>
        <v>0</v>
      </c>
      <c r="O21" s="135">
        <f t="shared" si="17"/>
        <v>0</v>
      </c>
      <c r="P21" s="135">
        <f t="shared" si="17"/>
        <v>0</v>
      </c>
      <c r="Q21" s="135">
        <f t="shared" si="17"/>
        <v>76</v>
      </c>
      <c r="R21" s="135">
        <f t="shared" si="17"/>
        <v>57</v>
      </c>
      <c r="S21" s="135">
        <f>SUM(Q21:R21)</f>
        <v>133</v>
      </c>
      <c r="T21" s="115"/>
    </row>
    <row r="22" spans="1:21" s="137" customFormat="1" ht="18.95" customHeight="1" x14ac:dyDescent="0.3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15"/>
      <c r="O22" s="115"/>
      <c r="P22" s="115"/>
      <c r="Q22" s="115"/>
      <c r="R22" s="115"/>
      <c r="S22" s="115"/>
      <c r="T22" s="115"/>
      <c r="U22" s="115"/>
    </row>
    <row r="23" spans="1:21" s="137" customFormat="1" ht="18.95" hidden="1" customHeight="1" x14ac:dyDescent="0.3">
      <c r="A23" s="143" t="s">
        <v>11</v>
      </c>
      <c r="Q23" s="115"/>
      <c r="R23" s="115"/>
      <c r="S23" s="115"/>
      <c r="T23" s="115"/>
    </row>
    <row r="24" spans="1:21" s="137" customFormat="1" ht="18.95" hidden="1" customHeight="1" x14ac:dyDescent="0.3">
      <c r="A24" s="209" t="s">
        <v>4</v>
      </c>
      <c r="B24" s="209" t="s">
        <v>30</v>
      </c>
      <c r="C24" s="209"/>
      <c r="D24" s="127"/>
      <c r="E24" s="209" t="s">
        <v>30</v>
      </c>
      <c r="F24" s="209"/>
      <c r="G24" s="127"/>
      <c r="H24" s="209" t="s">
        <v>30</v>
      </c>
      <c r="I24" s="209"/>
      <c r="J24" s="127"/>
      <c r="K24" s="209" t="s">
        <v>5</v>
      </c>
      <c r="L24" s="209"/>
      <c r="M24" s="144"/>
      <c r="N24" s="212" t="s">
        <v>2</v>
      </c>
      <c r="O24" s="213"/>
      <c r="P24" s="145"/>
      <c r="Q24" s="210"/>
      <c r="R24" s="138"/>
      <c r="S24" s="138"/>
      <c r="T24" s="211"/>
      <c r="U24" s="138"/>
    </row>
    <row r="25" spans="1:21" s="137" customFormat="1" ht="18.95" hidden="1" customHeight="1" x14ac:dyDescent="0.3">
      <c r="A25" s="209"/>
      <c r="B25" s="119" t="s">
        <v>22</v>
      </c>
      <c r="C25" s="119" t="s">
        <v>23</v>
      </c>
      <c r="D25" s="119"/>
      <c r="E25" s="119" t="s">
        <v>22</v>
      </c>
      <c r="F25" s="119" t="s">
        <v>23</v>
      </c>
      <c r="G25" s="119"/>
      <c r="H25" s="119" t="s">
        <v>22</v>
      </c>
      <c r="I25" s="119" t="s">
        <v>23</v>
      </c>
      <c r="J25" s="119"/>
      <c r="K25" s="119" t="s">
        <v>22</v>
      </c>
      <c r="L25" s="119" t="s">
        <v>23</v>
      </c>
      <c r="M25" s="119"/>
      <c r="N25" s="119" t="s">
        <v>22</v>
      </c>
      <c r="O25" s="139" t="s">
        <v>23</v>
      </c>
      <c r="P25" s="146"/>
      <c r="Q25" s="210"/>
      <c r="R25" s="138"/>
      <c r="S25" s="138"/>
      <c r="T25" s="211"/>
      <c r="U25" s="138"/>
    </row>
    <row r="26" spans="1:21" s="137" customFormat="1" ht="18.95" hidden="1" customHeight="1" x14ac:dyDescent="0.3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50"/>
      <c r="P26" s="151"/>
      <c r="Q26" s="141"/>
      <c r="R26" s="115"/>
      <c r="S26" s="115"/>
      <c r="T26" s="115"/>
      <c r="U26" s="115"/>
    </row>
    <row r="27" spans="1:21" s="137" customFormat="1" ht="18.95" hidden="1" customHeight="1" x14ac:dyDescent="0.3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150"/>
      <c r="P27" s="151"/>
      <c r="Q27" s="141"/>
      <c r="R27" s="115"/>
      <c r="S27" s="115"/>
      <c r="T27" s="115"/>
      <c r="U27" s="115"/>
    </row>
    <row r="28" spans="1:21" s="137" customFormat="1" ht="18.95" hidden="1" customHeight="1" x14ac:dyDescent="0.3">
      <c r="A28" s="142" t="s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52"/>
      <c r="P28" s="153"/>
      <c r="Q28" s="141"/>
      <c r="R28" s="115"/>
      <c r="S28" s="115"/>
      <c r="T28" s="115"/>
      <c r="U28" s="115"/>
    </row>
    <row r="29" spans="1:21" s="137" customFormat="1" ht="18.95" hidden="1" customHeight="1" x14ac:dyDescent="0.3">
      <c r="Q29" s="115"/>
      <c r="R29" s="115"/>
      <c r="S29" s="115"/>
      <c r="T29" s="115"/>
    </row>
    <row r="30" spans="1:21" s="137" customFormat="1" ht="18.95" hidden="1" customHeight="1" x14ac:dyDescent="0.3">
      <c r="A30" s="143" t="s">
        <v>12</v>
      </c>
    </row>
    <row r="31" spans="1:21" s="137" customFormat="1" ht="18.95" hidden="1" customHeight="1" x14ac:dyDescent="0.3">
      <c r="A31" s="209" t="s">
        <v>4</v>
      </c>
      <c r="B31" s="209" t="s">
        <v>83</v>
      </c>
      <c r="C31" s="209"/>
      <c r="D31" s="127"/>
      <c r="E31" s="209" t="s">
        <v>84</v>
      </c>
      <c r="F31" s="209"/>
      <c r="G31" s="127"/>
      <c r="H31" s="209" t="s">
        <v>85</v>
      </c>
      <c r="I31" s="209"/>
      <c r="J31" s="127"/>
      <c r="K31" s="209" t="s">
        <v>5</v>
      </c>
      <c r="L31" s="209"/>
      <c r="M31" s="144"/>
      <c r="N31" s="212" t="s">
        <v>2</v>
      </c>
      <c r="O31" s="213"/>
      <c r="P31" s="145"/>
      <c r="Q31" s="210"/>
      <c r="R31" s="138"/>
      <c r="S31" s="138"/>
      <c r="T31" s="211"/>
      <c r="U31" s="138"/>
    </row>
    <row r="32" spans="1:21" s="137" customFormat="1" ht="18.95" hidden="1" customHeight="1" x14ac:dyDescent="0.3">
      <c r="A32" s="209"/>
      <c r="B32" s="119" t="s">
        <v>22</v>
      </c>
      <c r="C32" s="119" t="s">
        <v>23</v>
      </c>
      <c r="D32" s="119"/>
      <c r="E32" s="119" t="s">
        <v>22</v>
      </c>
      <c r="F32" s="119" t="s">
        <v>23</v>
      </c>
      <c r="G32" s="119"/>
      <c r="H32" s="119" t="s">
        <v>22</v>
      </c>
      <c r="I32" s="119" t="s">
        <v>23</v>
      </c>
      <c r="J32" s="119"/>
      <c r="K32" s="119" t="s">
        <v>22</v>
      </c>
      <c r="L32" s="119" t="s">
        <v>23</v>
      </c>
      <c r="M32" s="119"/>
      <c r="N32" s="119" t="s">
        <v>22</v>
      </c>
      <c r="O32" s="139" t="s">
        <v>23</v>
      </c>
      <c r="P32" s="146"/>
      <c r="Q32" s="210"/>
      <c r="R32" s="138"/>
      <c r="S32" s="138"/>
      <c r="T32" s="211"/>
      <c r="U32" s="138"/>
    </row>
    <row r="33" spans="1:21" s="137" customFormat="1" ht="18.95" hidden="1" customHeight="1" x14ac:dyDescent="0.3">
      <c r="A33" s="147"/>
      <c r="B33" s="124"/>
      <c r="C33" s="124"/>
      <c r="D33" s="124"/>
      <c r="E33" s="124"/>
      <c r="F33" s="124"/>
      <c r="G33" s="124"/>
      <c r="H33" s="124"/>
      <c r="I33" s="124"/>
      <c r="J33" s="124"/>
      <c r="K33" s="123"/>
      <c r="L33" s="123"/>
      <c r="M33" s="123"/>
      <c r="N33" s="123"/>
      <c r="O33" s="140"/>
      <c r="P33" s="154"/>
      <c r="Q33" s="141"/>
      <c r="R33" s="115"/>
      <c r="S33" s="115"/>
      <c r="T33" s="115"/>
      <c r="U33" s="115"/>
    </row>
    <row r="34" spans="1:21" s="137" customFormat="1" ht="18.95" hidden="1" customHeight="1" x14ac:dyDescent="0.3">
      <c r="A34" s="142" t="s">
        <v>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>
        <f>SUM(K33)</f>
        <v>0</v>
      </c>
      <c r="L34" s="130">
        <f>SUM(L33)</f>
        <v>0</v>
      </c>
      <c r="M34" s="130"/>
      <c r="N34" s="130">
        <f>SUM(N33)</f>
        <v>0</v>
      </c>
      <c r="O34" s="155">
        <f>SUM(O33)</f>
        <v>0</v>
      </c>
      <c r="P34" s="156"/>
      <c r="Q34" s="141"/>
      <c r="R34" s="115"/>
      <c r="S34" s="115"/>
      <c r="T34" s="115"/>
      <c r="U34" s="115"/>
    </row>
    <row r="37" spans="1:21" s="137" customFormat="1" ht="18.95" customHeight="1" x14ac:dyDescent="0.3"/>
  </sheetData>
  <mergeCells count="31">
    <mergeCell ref="Q24:Q25"/>
    <mergeCell ref="T24:T25"/>
    <mergeCell ref="A31:A32"/>
    <mergeCell ref="B31:C31"/>
    <mergeCell ref="E31:F31"/>
    <mergeCell ref="H31:I31"/>
    <mergeCell ref="K31:L31"/>
    <mergeCell ref="N31:O31"/>
    <mergeCell ref="Q31:Q32"/>
    <mergeCell ref="T31:T32"/>
    <mergeCell ref="A24:A25"/>
    <mergeCell ref="B24:C24"/>
    <mergeCell ref="E24:F24"/>
    <mergeCell ref="H24:I24"/>
    <mergeCell ref="K24:L24"/>
    <mergeCell ref="N24:O24"/>
    <mergeCell ref="A1:R1"/>
    <mergeCell ref="A15:A16"/>
    <mergeCell ref="A4:A5"/>
    <mergeCell ref="B4:D4"/>
    <mergeCell ref="E4:G4"/>
    <mergeCell ref="H4:J4"/>
    <mergeCell ref="K4:M4"/>
    <mergeCell ref="N4:P4"/>
    <mergeCell ref="Q4:S4"/>
    <mergeCell ref="Q15:S15"/>
    <mergeCell ref="N15:P15"/>
    <mergeCell ref="B15:D15"/>
    <mergeCell ref="E15:G15"/>
    <mergeCell ref="H15:J15"/>
    <mergeCell ref="K15:M15"/>
  </mergeCells>
  <printOptions horizontalCentered="1"/>
  <pageMargins left="0.39370078740157483" right="0.39370078740157483" top="1.0104166666666667" bottom="0.39370078740157483" header="0.31496062992125984" footer="0.31496062992125984"/>
  <pageSetup paperSize="9" scale="75" orientation="portrait" r:id="rId1"/>
  <headerFooter>
    <oddHeader>&amp;R&amp;"TH SarabunPSK,ธรรมดา"&amp;14&amp;KFF0000สารสนเทศ 07
แบบฟอร์มข้อมูลสารสนเทศ ประจำปีการศึกษา 2562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8"/>
  <sheetViews>
    <sheetView view="pageBreakPreview" zoomScale="96" zoomScaleNormal="100" zoomScaleSheetLayoutView="96" workbookViewId="0">
      <selection activeCell="N51" sqref="N51"/>
    </sheetView>
  </sheetViews>
  <sheetFormatPr defaultColWidth="6.625" defaultRowHeight="18.95" customHeight="1" x14ac:dyDescent="0.3"/>
  <cols>
    <col min="1" max="1" width="36.875" style="23" customWidth="1"/>
    <col min="2" max="13" width="4.625" style="23" customWidth="1"/>
    <col min="14" max="14" width="5.5" style="23" customWidth="1"/>
    <col min="15" max="16" width="5.125" style="23" customWidth="1"/>
    <col min="17" max="17" width="5.5" style="23" customWidth="1"/>
    <col min="18" max="19" width="5.625" style="23" customWidth="1"/>
    <col min="20" max="21" width="5.5" style="23" customWidth="1"/>
    <col min="22" max="22" width="4.625" style="23" customWidth="1"/>
    <col min="23" max="16384" width="6.625" style="23"/>
  </cols>
  <sheetData>
    <row r="1" spans="1:22" ht="25.5" customHeight="1" x14ac:dyDescent="0.3">
      <c r="A1" s="192" t="s">
        <v>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4.25" customHeight="1" x14ac:dyDescent="0.3"/>
    <row r="3" spans="1:22" ht="18.95" customHeight="1" x14ac:dyDescent="0.3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8.95" customHeight="1" x14ac:dyDescent="0.3">
      <c r="A4" s="196" t="s">
        <v>4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178</v>
      </c>
      <c r="O4" s="186"/>
      <c r="P4" s="187"/>
      <c r="Q4" s="185" t="s">
        <v>5</v>
      </c>
      <c r="R4" s="186"/>
      <c r="S4" s="187"/>
      <c r="T4" s="193" t="s">
        <v>2</v>
      </c>
      <c r="U4" s="194"/>
      <c r="V4" s="195"/>
    </row>
    <row r="5" spans="1:22" ht="18.95" customHeight="1" x14ac:dyDescent="0.3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  <c r="T5" s="14" t="s">
        <v>129</v>
      </c>
      <c r="U5" s="14" t="s">
        <v>130</v>
      </c>
      <c r="V5" s="14" t="s">
        <v>1</v>
      </c>
    </row>
    <row r="6" spans="1:22" ht="18.95" customHeight="1" x14ac:dyDescent="0.3">
      <c r="A6" s="179" t="s">
        <v>91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1"/>
    </row>
    <row r="7" spans="1:22" ht="18.95" customHeight="1" x14ac:dyDescent="0.3">
      <c r="A7" s="3" t="s">
        <v>34</v>
      </c>
      <c r="B7" s="3">
        <v>15</v>
      </c>
      <c r="C7" s="3">
        <v>39</v>
      </c>
      <c r="D7" s="6">
        <f>SUM(B7:C7)</f>
        <v>54</v>
      </c>
      <c r="E7" s="3">
        <v>9</v>
      </c>
      <c r="F7" s="3">
        <v>37</v>
      </c>
      <c r="G7" s="6">
        <f>SUM(E7:F7)</f>
        <v>46</v>
      </c>
      <c r="H7" s="3">
        <v>13</v>
      </c>
      <c r="I7" s="3">
        <v>53</v>
      </c>
      <c r="J7" s="6">
        <f>SUM(H7:I7)</f>
        <v>66</v>
      </c>
      <c r="K7" s="3">
        <v>10</v>
      </c>
      <c r="L7" s="3">
        <v>43</v>
      </c>
      <c r="M7" s="6">
        <f>SUM(K7:L7)</f>
        <v>53</v>
      </c>
      <c r="N7" s="3">
        <v>12</v>
      </c>
      <c r="O7" s="3">
        <v>42</v>
      </c>
      <c r="P7" s="6">
        <f>SUM(N7:O7)</f>
        <v>54</v>
      </c>
      <c r="Q7" s="3"/>
      <c r="R7" s="3"/>
      <c r="S7" s="6">
        <f>SUM(Q7:R7)</f>
        <v>0</v>
      </c>
      <c r="T7" s="3">
        <f>SUM(B7,E7,H7,K7,N7,Q7)</f>
        <v>59</v>
      </c>
      <c r="U7" s="3">
        <f>SUM(C7,F7,I7,L7,O7,R7)</f>
        <v>214</v>
      </c>
      <c r="V7" s="6">
        <f>SUM(T7:U7)</f>
        <v>273</v>
      </c>
    </row>
    <row r="8" spans="1:22" ht="18.95" customHeight="1" x14ac:dyDescent="0.3">
      <c r="A8" s="3" t="s">
        <v>35</v>
      </c>
      <c r="B8" s="3">
        <v>16</v>
      </c>
      <c r="C8" s="3">
        <v>42</v>
      </c>
      <c r="D8" s="6">
        <f t="shared" ref="D8:D16" si="0">SUM(B8:C8)</f>
        <v>58</v>
      </c>
      <c r="E8" s="3">
        <v>13</v>
      </c>
      <c r="F8" s="3">
        <v>33</v>
      </c>
      <c r="G8" s="6">
        <f t="shared" ref="G8:G16" si="1">SUM(E8:F8)</f>
        <v>46</v>
      </c>
      <c r="H8" s="3">
        <v>10</v>
      </c>
      <c r="I8" s="3">
        <v>38</v>
      </c>
      <c r="J8" s="6">
        <f t="shared" ref="J8:J16" si="2">SUM(H8:I8)</f>
        <v>48</v>
      </c>
      <c r="K8" s="3">
        <v>13</v>
      </c>
      <c r="L8" s="3">
        <v>35</v>
      </c>
      <c r="M8" s="6">
        <f t="shared" ref="M8:M16" si="3">SUM(K8:L8)</f>
        <v>48</v>
      </c>
      <c r="N8" s="3">
        <v>8</v>
      </c>
      <c r="O8" s="3">
        <v>42</v>
      </c>
      <c r="P8" s="6">
        <f t="shared" ref="P8:P16" si="4">SUM(N8:O8)</f>
        <v>50</v>
      </c>
      <c r="Q8" s="3"/>
      <c r="R8" s="3"/>
      <c r="S8" s="6">
        <f t="shared" ref="S8:S16" si="5">SUM(Q8:R8)</f>
        <v>0</v>
      </c>
      <c r="T8" s="3">
        <f t="shared" ref="T8:T16" si="6">SUM(B8,E8,H8,K8,N8,Q8)</f>
        <v>60</v>
      </c>
      <c r="U8" s="3">
        <f t="shared" ref="U8:U16" si="7">SUM(C8,F8,I8,L8,O8,R8)</f>
        <v>190</v>
      </c>
      <c r="V8" s="6">
        <f t="shared" ref="V8:V16" si="8">SUM(T8:U8)</f>
        <v>250</v>
      </c>
    </row>
    <row r="9" spans="1:22" ht="18.95" customHeight="1" x14ac:dyDescent="0.3">
      <c r="A9" s="3" t="s">
        <v>36</v>
      </c>
      <c r="B9" s="3">
        <v>3</v>
      </c>
      <c r="C9" s="3">
        <v>16</v>
      </c>
      <c r="D9" s="6">
        <f t="shared" si="0"/>
        <v>19</v>
      </c>
      <c r="E9" s="3">
        <v>2</v>
      </c>
      <c r="F9" s="3">
        <v>24</v>
      </c>
      <c r="G9" s="6">
        <f t="shared" si="1"/>
        <v>26</v>
      </c>
      <c r="H9" s="3">
        <v>2</v>
      </c>
      <c r="I9" s="3">
        <v>18</v>
      </c>
      <c r="J9" s="6">
        <f t="shared" si="2"/>
        <v>20</v>
      </c>
      <c r="K9" s="3">
        <v>3</v>
      </c>
      <c r="L9" s="3">
        <v>15</v>
      </c>
      <c r="M9" s="6">
        <f t="shared" si="3"/>
        <v>18</v>
      </c>
      <c r="N9" s="3"/>
      <c r="O9" s="3">
        <v>15</v>
      </c>
      <c r="P9" s="6">
        <f t="shared" si="4"/>
        <v>15</v>
      </c>
      <c r="Q9" s="3"/>
      <c r="R9" s="3">
        <v>1</v>
      </c>
      <c r="S9" s="6">
        <f t="shared" si="5"/>
        <v>1</v>
      </c>
      <c r="T9" s="3">
        <f t="shared" si="6"/>
        <v>10</v>
      </c>
      <c r="U9" s="3">
        <f t="shared" si="7"/>
        <v>89</v>
      </c>
      <c r="V9" s="6">
        <f t="shared" si="8"/>
        <v>99</v>
      </c>
    </row>
    <row r="10" spans="1:22" ht="18.95" customHeight="1" x14ac:dyDescent="0.3">
      <c r="A10" s="3" t="s">
        <v>37</v>
      </c>
      <c r="B10" s="3"/>
      <c r="C10" s="3"/>
      <c r="D10" s="6">
        <f t="shared" si="0"/>
        <v>0</v>
      </c>
      <c r="E10" s="3"/>
      <c r="F10" s="3"/>
      <c r="G10" s="6">
        <f t="shared" si="1"/>
        <v>0</v>
      </c>
      <c r="H10" s="3"/>
      <c r="I10" s="3"/>
      <c r="J10" s="6">
        <f t="shared" si="2"/>
        <v>0</v>
      </c>
      <c r="K10" s="3"/>
      <c r="L10" s="3"/>
      <c r="M10" s="6">
        <f t="shared" si="3"/>
        <v>0</v>
      </c>
      <c r="N10" s="3"/>
      <c r="O10" s="3"/>
      <c r="P10" s="6">
        <f t="shared" si="4"/>
        <v>0</v>
      </c>
      <c r="Q10" s="3"/>
      <c r="R10" s="3">
        <v>4</v>
      </c>
      <c r="S10" s="6">
        <f t="shared" si="5"/>
        <v>4</v>
      </c>
      <c r="T10" s="3">
        <f t="shared" si="6"/>
        <v>0</v>
      </c>
      <c r="U10" s="3">
        <f t="shared" si="7"/>
        <v>4</v>
      </c>
      <c r="V10" s="6">
        <f t="shared" si="8"/>
        <v>4</v>
      </c>
    </row>
    <row r="11" spans="1:22" ht="19.5" customHeight="1" x14ac:dyDescent="0.3">
      <c r="A11" s="3" t="s">
        <v>131</v>
      </c>
      <c r="B11" s="3"/>
      <c r="C11" s="3">
        <v>7</v>
      </c>
      <c r="D11" s="6">
        <f t="shared" si="0"/>
        <v>7</v>
      </c>
      <c r="E11" s="3">
        <v>3</v>
      </c>
      <c r="F11" s="3">
        <v>15</v>
      </c>
      <c r="G11" s="6">
        <f t="shared" si="1"/>
        <v>18</v>
      </c>
      <c r="H11" s="3">
        <v>2</v>
      </c>
      <c r="I11" s="3">
        <v>5</v>
      </c>
      <c r="J11" s="6">
        <f t="shared" si="2"/>
        <v>7</v>
      </c>
      <c r="K11" s="3">
        <v>3</v>
      </c>
      <c r="L11" s="3">
        <v>20</v>
      </c>
      <c r="M11" s="6">
        <f t="shared" si="3"/>
        <v>23</v>
      </c>
      <c r="N11" s="3">
        <v>1</v>
      </c>
      <c r="O11" s="3">
        <v>7</v>
      </c>
      <c r="P11" s="6">
        <f t="shared" si="4"/>
        <v>8</v>
      </c>
      <c r="Q11" s="3"/>
      <c r="R11" s="3"/>
      <c r="S11" s="6">
        <f t="shared" si="5"/>
        <v>0</v>
      </c>
      <c r="T11" s="3">
        <f t="shared" si="6"/>
        <v>9</v>
      </c>
      <c r="U11" s="3">
        <f t="shared" si="7"/>
        <v>54</v>
      </c>
      <c r="V11" s="6">
        <f t="shared" si="8"/>
        <v>63</v>
      </c>
    </row>
    <row r="12" spans="1:22" ht="19.5" customHeight="1" x14ac:dyDescent="0.3">
      <c r="A12" s="3" t="s">
        <v>132</v>
      </c>
      <c r="B12" s="3">
        <v>2</v>
      </c>
      <c r="C12" s="3">
        <v>3</v>
      </c>
      <c r="D12" s="6">
        <f t="shared" si="0"/>
        <v>5</v>
      </c>
      <c r="E12" s="3">
        <v>4</v>
      </c>
      <c r="F12" s="3">
        <v>12</v>
      </c>
      <c r="G12" s="6">
        <f t="shared" si="1"/>
        <v>16</v>
      </c>
      <c r="H12" s="3">
        <v>2</v>
      </c>
      <c r="I12" s="3">
        <v>5</v>
      </c>
      <c r="J12" s="6">
        <f t="shared" si="2"/>
        <v>7</v>
      </c>
      <c r="K12" s="3">
        <v>5</v>
      </c>
      <c r="L12" s="3">
        <v>16</v>
      </c>
      <c r="M12" s="6">
        <f t="shared" si="3"/>
        <v>21</v>
      </c>
      <c r="N12" s="3">
        <v>3</v>
      </c>
      <c r="O12" s="3">
        <v>8</v>
      </c>
      <c r="P12" s="6">
        <f t="shared" si="4"/>
        <v>11</v>
      </c>
      <c r="Q12" s="3"/>
      <c r="R12" s="3"/>
      <c r="S12" s="6">
        <f t="shared" si="5"/>
        <v>0</v>
      </c>
      <c r="T12" s="3">
        <f t="shared" si="6"/>
        <v>16</v>
      </c>
      <c r="U12" s="3">
        <f t="shared" si="7"/>
        <v>44</v>
      </c>
      <c r="V12" s="6">
        <f t="shared" si="8"/>
        <v>60</v>
      </c>
    </row>
    <row r="13" spans="1:22" ht="18.95" customHeight="1" x14ac:dyDescent="0.3">
      <c r="A13" s="3" t="s">
        <v>38</v>
      </c>
      <c r="B13" s="3">
        <v>19</v>
      </c>
      <c r="C13" s="3">
        <v>39</v>
      </c>
      <c r="D13" s="6">
        <f t="shared" si="0"/>
        <v>58</v>
      </c>
      <c r="E13" s="3">
        <v>10</v>
      </c>
      <c r="F13" s="3">
        <v>36</v>
      </c>
      <c r="G13" s="6">
        <f t="shared" si="1"/>
        <v>46</v>
      </c>
      <c r="H13" s="3">
        <v>19</v>
      </c>
      <c r="I13" s="3">
        <v>32</v>
      </c>
      <c r="J13" s="6">
        <f t="shared" si="2"/>
        <v>51</v>
      </c>
      <c r="K13" s="3">
        <v>18</v>
      </c>
      <c r="L13" s="3">
        <v>34</v>
      </c>
      <c r="M13" s="6">
        <f t="shared" si="3"/>
        <v>52</v>
      </c>
      <c r="N13" s="3">
        <v>12</v>
      </c>
      <c r="O13" s="3">
        <v>40</v>
      </c>
      <c r="P13" s="6">
        <f t="shared" si="4"/>
        <v>52</v>
      </c>
      <c r="Q13" s="3"/>
      <c r="R13" s="3">
        <v>2</v>
      </c>
      <c r="S13" s="6">
        <f t="shared" si="5"/>
        <v>2</v>
      </c>
      <c r="T13" s="3">
        <f t="shared" si="6"/>
        <v>78</v>
      </c>
      <c r="U13" s="3">
        <f t="shared" si="7"/>
        <v>183</v>
      </c>
      <c r="V13" s="6">
        <f t="shared" si="8"/>
        <v>261</v>
      </c>
    </row>
    <row r="14" spans="1:22" ht="18.95" customHeight="1" x14ac:dyDescent="0.3">
      <c r="A14" s="3" t="s">
        <v>39</v>
      </c>
      <c r="B14" s="3">
        <v>7</v>
      </c>
      <c r="C14" s="3">
        <v>32</v>
      </c>
      <c r="D14" s="6">
        <f t="shared" si="0"/>
        <v>39</v>
      </c>
      <c r="E14" s="3">
        <v>9</v>
      </c>
      <c r="F14" s="3">
        <v>44</v>
      </c>
      <c r="G14" s="6">
        <f t="shared" si="1"/>
        <v>53</v>
      </c>
      <c r="H14" s="3">
        <v>5</v>
      </c>
      <c r="I14" s="3">
        <v>20</v>
      </c>
      <c r="J14" s="6">
        <f t="shared" si="2"/>
        <v>25</v>
      </c>
      <c r="K14" s="3">
        <v>4</v>
      </c>
      <c r="L14" s="3">
        <v>29</v>
      </c>
      <c r="M14" s="6">
        <f t="shared" si="3"/>
        <v>33</v>
      </c>
      <c r="N14" s="3">
        <v>7</v>
      </c>
      <c r="O14" s="3">
        <v>29</v>
      </c>
      <c r="P14" s="6">
        <f t="shared" si="4"/>
        <v>36</v>
      </c>
      <c r="Q14" s="3"/>
      <c r="R14" s="3"/>
      <c r="S14" s="6">
        <f t="shared" si="5"/>
        <v>0</v>
      </c>
      <c r="T14" s="3">
        <f t="shared" si="6"/>
        <v>32</v>
      </c>
      <c r="U14" s="3">
        <f t="shared" si="7"/>
        <v>154</v>
      </c>
      <c r="V14" s="6">
        <f t="shared" si="8"/>
        <v>186</v>
      </c>
    </row>
    <row r="15" spans="1:22" ht="18.95" customHeight="1" x14ac:dyDescent="0.3">
      <c r="A15" s="3" t="s">
        <v>40</v>
      </c>
      <c r="B15" s="3">
        <v>9</v>
      </c>
      <c r="C15" s="3">
        <v>51</v>
      </c>
      <c r="D15" s="6">
        <f t="shared" si="0"/>
        <v>60</v>
      </c>
      <c r="E15" s="3">
        <v>12</v>
      </c>
      <c r="F15" s="3">
        <v>47</v>
      </c>
      <c r="G15" s="6">
        <f t="shared" si="1"/>
        <v>59</v>
      </c>
      <c r="H15" s="3">
        <v>5</v>
      </c>
      <c r="I15" s="3">
        <v>40</v>
      </c>
      <c r="J15" s="6">
        <f t="shared" si="2"/>
        <v>45</v>
      </c>
      <c r="K15" s="3">
        <v>9</v>
      </c>
      <c r="L15" s="3">
        <v>34</v>
      </c>
      <c r="M15" s="6">
        <f t="shared" si="3"/>
        <v>43</v>
      </c>
      <c r="N15" s="3">
        <v>5</v>
      </c>
      <c r="O15" s="3">
        <v>44</v>
      </c>
      <c r="P15" s="6">
        <f t="shared" si="4"/>
        <v>49</v>
      </c>
      <c r="Q15" s="3"/>
      <c r="R15" s="3">
        <v>3</v>
      </c>
      <c r="S15" s="6">
        <f t="shared" si="5"/>
        <v>3</v>
      </c>
      <c r="T15" s="3">
        <f t="shared" si="6"/>
        <v>40</v>
      </c>
      <c r="U15" s="3">
        <f t="shared" si="7"/>
        <v>219</v>
      </c>
      <c r="V15" s="6">
        <f t="shared" si="8"/>
        <v>259</v>
      </c>
    </row>
    <row r="16" spans="1:22" ht="18.95" customHeight="1" x14ac:dyDescent="0.3">
      <c r="A16" s="3" t="s">
        <v>41</v>
      </c>
      <c r="B16" s="3"/>
      <c r="C16" s="3">
        <v>59</v>
      </c>
      <c r="D16" s="6">
        <f t="shared" si="0"/>
        <v>59</v>
      </c>
      <c r="E16" s="3">
        <v>1</v>
      </c>
      <c r="F16" s="3">
        <v>50</v>
      </c>
      <c r="G16" s="6">
        <f t="shared" si="1"/>
        <v>51</v>
      </c>
      <c r="H16" s="3"/>
      <c r="I16" s="3">
        <v>42</v>
      </c>
      <c r="J16" s="6">
        <f t="shared" si="2"/>
        <v>42</v>
      </c>
      <c r="K16" s="3"/>
      <c r="L16" s="3">
        <v>41</v>
      </c>
      <c r="M16" s="6">
        <f t="shared" si="3"/>
        <v>41</v>
      </c>
      <c r="N16" s="3">
        <v>2</v>
      </c>
      <c r="O16" s="3">
        <v>51</v>
      </c>
      <c r="P16" s="6">
        <f t="shared" si="4"/>
        <v>53</v>
      </c>
      <c r="Q16" s="3"/>
      <c r="R16" s="3">
        <v>10</v>
      </c>
      <c r="S16" s="6">
        <f t="shared" si="5"/>
        <v>10</v>
      </c>
      <c r="T16" s="3">
        <f t="shared" si="6"/>
        <v>3</v>
      </c>
      <c r="U16" s="3">
        <f t="shared" si="7"/>
        <v>253</v>
      </c>
      <c r="V16" s="6">
        <f t="shared" si="8"/>
        <v>256</v>
      </c>
    </row>
    <row r="17" spans="1:22" ht="18.95" customHeight="1" x14ac:dyDescent="0.3">
      <c r="A17" s="70" t="s">
        <v>6</v>
      </c>
      <c r="B17" s="61">
        <f>SUM(B7:B16)</f>
        <v>71</v>
      </c>
      <c r="C17" s="61">
        <f t="shared" ref="C17:V17" si="9">SUM(C7:C16)</f>
        <v>288</v>
      </c>
      <c r="D17" s="61">
        <f t="shared" si="9"/>
        <v>359</v>
      </c>
      <c r="E17" s="61">
        <f t="shared" si="9"/>
        <v>63</v>
      </c>
      <c r="F17" s="61">
        <f t="shared" si="9"/>
        <v>298</v>
      </c>
      <c r="G17" s="61">
        <f t="shared" si="9"/>
        <v>361</v>
      </c>
      <c r="H17" s="61">
        <f t="shared" si="9"/>
        <v>58</v>
      </c>
      <c r="I17" s="61">
        <f t="shared" si="9"/>
        <v>253</v>
      </c>
      <c r="J17" s="61">
        <f t="shared" si="9"/>
        <v>311</v>
      </c>
      <c r="K17" s="61">
        <f t="shared" si="9"/>
        <v>65</v>
      </c>
      <c r="L17" s="61">
        <f t="shared" si="9"/>
        <v>267</v>
      </c>
      <c r="M17" s="61">
        <f t="shared" si="9"/>
        <v>332</v>
      </c>
      <c r="N17" s="61">
        <f t="shared" si="9"/>
        <v>50</v>
      </c>
      <c r="O17" s="61">
        <f t="shared" si="9"/>
        <v>278</v>
      </c>
      <c r="P17" s="61">
        <f t="shared" si="9"/>
        <v>328</v>
      </c>
      <c r="Q17" s="61">
        <f t="shared" si="9"/>
        <v>0</v>
      </c>
      <c r="R17" s="61">
        <f t="shared" si="9"/>
        <v>20</v>
      </c>
      <c r="S17" s="61">
        <f t="shared" si="9"/>
        <v>20</v>
      </c>
      <c r="T17" s="61">
        <f t="shared" si="9"/>
        <v>307</v>
      </c>
      <c r="U17" s="61">
        <f t="shared" si="9"/>
        <v>1404</v>
      </c>
      <c r="V17" s="61">
        <f t="shared" si="9"/>
        <v>1711</v>
      </c>
    </row>
    <row r="18" spans="1:22" ht="14.25" customHeight="1" x14ac:dyDescent="0.3"/>
    <row r="19" spans="1:22" ht="18" customHeight="1" x14ac:dyDescent="0.3">
      <c r="A19" s="191" t="s">
        <v>32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spans="1:22" ht="18.95" customHeight="1" x14ac:dyDescent="0.3">
      <c r="A20" s="196" t="s">
        <v>4</v>
      </c>
      <c r="B20" s="185" t="s">
        <v>174</v>
      </c>
      <c r="C20" s="186"/>
      <c r="D20" s="187"/>
      <c r="E20" s="185" t="s">
        <v>175</v>
      </c>
      <c r="F20" s="186"/>
      <c r="G20" s="187"/>
      <c r="H20" s="185" t="s">
        <v>176</v>
      </c>
      <c r="I20" s="186"/>
      <c r="J20" s="187"/>
      <c r="K20" s="185" t="s">
        <v>177</v>
      </c>
      <c r="L20" s="186"/>
      <c r="M20" s="187"/>
      <c r="N20" s="185" t="s">
        <v>178</v>
      </c>
      <c r="O20" s="186"/>
      <c r="P20" s="187"/>
      <c r="Q20" s="185" t="s">
        <v>5</v>
      </c>
      <c r="R20" s="186"/>
      <c r="S20" s="187"/>
      <c r="T20" s="193" t="s">
        <v>2</v>
      </c>
      <c r="U20" s="194"/>
      <c r="V20" s="195"/>
    </row>
    <row r="21" spans="1:22" ht="18.95" customHeight="1" x14ac:dyDescent="0.3">
      <c r="A21" s="196"/>
      <c r="B21" s="14" t="s">
        <v>129</v>
      </c>
      <c r="C21" s="14" t="s">
        <v>130</v>
      </c>
      <c r="D21" s="14" t="s">
        <v>1</v>
      </c>
      <c r="E21" s="14" t="s">
        <v>129</v>
      </c>
      <c r="F21" s="14" t="s">
        <v>130</v>
      </c>
      <c r="G21" s="14" t="s">
        <v>1</v>
      </c>
      <c r="H21" s="14" t="s">
        <v>129</v>
      </c>
      <c r="I21" s="14" t="s">
        <v>130</v>
      </c>
      <c r="J21" s="14" t="s">
        <v>1</v>
      </c>
      <c r="K21" s="14" t="s">
        <v>129</v>
      </c>
      <c r="L21" s="14" t="s">
        <v>130</v>
      </c>
      <c r="M21" s="14" t="s">
        <v>1</v>
      </c>
      <c r="N21" s="14" t="s">
        <v>129</v>
      </c>
      <c r="O21" s="14" t="s">
        <v>130</v>
      </c>
      <c r="P21" s="14" t="s">
        <v>1</v>
      </c>
      <c r="Q21" s="14" t="s">
        <v>129</v>
      </c>
      <c r="R21" s="14" t="s">
        <v>130</v>
      </c>
      <c r="S21" s="14" t="s">
        <v>1</v>
      </c>
      <c r="T21" s="14" t="s">
        <v>129</v>
      </c>
      <c r="U21" s="14" t="s">
        <v>130</v>
      </c>
      <c r="V21" s="14" t="s">
        <v>1</v>
      </c>
    </row>
    <row r="22" spans="1:22" ht="18.95" customHeight="1" x14ac:dyDescent="0.3">
      <c r="A22" s="179" t="s">
        <v>92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1"/>
    </row>
    <row r="23" spans="1:22" ht="18.95" customHeight="1" x14ac:dyDescent="0.3">
      <c r="A23" s="3" t="s">
        <v>42</v>
      </c>
      <c r="B23" s="3">
        <v>33</v>
      </c>
      <c r="C23" s="3">
        <v>132</v>
      </c>
      <c r="D23" s="6">
        <f>SUM(B23:C23)</f>
        <v>165</v>
      </c>
      <c r="E23" s="3">
        <v>27</v>
      </c>
      <c r="F23" s="3">
        <v>77</v>
      </c>
      <c r="G23" s="6">
        <f>SUM(E23:F23)</f>
        <v>104</v>
      </c>
      <c r="H23" s="3"/>
      <c r="I23" s="3"/>
      <c r="J23" s="6">
        <f>SUM(H23:I23)</f>
        <v>0</v>
      </c>
      <c r="K23" s="3"/>
      <c r="L23" s="3"/>
      <c r="M23" s="6">
        <f>SUM(K23:L23)</f>
        <v>0</v>
      </c>
      <c r="N23" s="3"/>
      <c r="O23" s="3"/>
      <c r="P23" s="6">
        <f>SUM(N23:O23)</f>
        <v>0</v>
      </c>
      <c r="Q23" s="3"/>
      <c r="R23" s="3"/>
      <c r="S23" s="6">
        <f>SUM(Q23:R23)</f>
        <v>0</v>
      </c>
      <c r="T23" s="3">
        <f>B23+E23+H23+K23+N23+Q23</f>
        <v>60</v>
      </c>
      <c r="U23" s="3">
        <f>F23+I23+L23+O23+R23+C23</f>
        <v>209</v>
      </c>
      <c r="V23" s="6">
        <f>SUM(T23:U23)</f>
        <v>269</v>
      </c>
    </row>
    <row r="24" spans="1:22" ht="18.95" customHeight="1" x14ac:dyDescent="0.3">
      <c r="A24" s="12" t="s">
        <v>6</v>
      </c>
      <c r="B24" s="61">
        <f>SUM(B23)</f>
        <v>33</v>
      </c>
      <c r="C24" s="61">
        <f t="shared" ref="C24:V24" si="10">SUM(C23)</f>
        <v>132</v>
      </c>
      <c r="D24" s="61">
        <f t="shared" si="10"/>
        <v>165</v>
      </c>
      <c r="E24" s="61">
        <f t="shared" si="10"/>
        <v>27</v>
      </c>
      <c r="F24" s="61">
        <f t="shared" si="10"/>
        <v>77</v>
      </c>
      <c r="G24" s="61">
        <f t="shared" si="10"/>
        <v>104</v>
      </c>
      <c r="H24" s="61">
        <f t="shared" si="10"/>
        <v>0</v>
      </c>
      <c r="I24" s="61">
        <f t="shared" si="10"/>
        <v>0</v>
      </c>
      <c r="J24" s="61">
        <f t="shared" si="10"/>
        <v>0</v>
      </c>
      <c r="K24" s="61">
        <f t="shared" si="10"/>
        <v>0</v>
      </c>
      <c r="L24" s="61">
        <f t="shared" si="10"/>
        <v>0</v>
      </c>
      <c r="M24" s="61">
        <f t="shared" si="10"/>
        <v>0</v>
      </c>
      <c r="N24" s="61">
        <f t="shared" si="10"/>
        <v>0</v>
      </c>
      <c r="O24" s="61">
        <f t="shared" si="10"/>
        <v>0</v>
      </c>
      <c r="P24" s="61">
        <f t="shared" si="10"/>
        <v>0</v>
      </c>
      <c r="Q24" s="61">
        <f t="shared" si="10"/>
        <v>0</v>
      </c>
      <c r="R24" s="61">
        <f t="shared" si="10"/>
        <v>0</v>
      </c>
      <c r="S24" s="61">
        <f t="shared" si="10"/>
        <v>0</v>
      </c>
      <c r="T24" s="61">
        <f t="shared" si="10"/>
        <v>60</v>
      </c>
      <c r="U24" s="61">
        <f t="shared" si="10"/>
        <v>209</v>
      </c>
      <c r="V24" s="61">
        <f t="shared" si="10"/>
        <v>269</v>
      </c>
    </row>
    <row r="26" spans="1:22" ht="18.95" hidden="1" customHeight="1" x14ac:dyDescent="0.3">
      <c r="A26" s="5" t="s">
        <v>15</v>
      </c>
    </row>
    <row r="27" spans="1:22" ht="18.95" hidden="1" customHeight="1" x14ac:dyDescent="0.3">
      <c r="A27" s="196" t="s">
        <v>4</v>
      </c>
      <c r="B27" s="196" t="s">
        <v>28</v>
      </c>
      <c r="C27" s="196"/>
      <c r="D27" s="66"/>
      <c r="E27" s="196" t="s">
        <v>29</v>
      </c>
      <c r="F27" s="196"/>
      <c r="G27" s="66"/>
      <c r="H27" s="196" t="s">
        <v>5</v>
      </c>
      <c r="I27" s="196"/>
      <c r="J27" s="67"/>
      <c r="K27" s="193" t="s">
        <v>2</v>
      </c>
      <c r="L27" s="194"/>
      <c r="M27" s="72"/>
      <c r="N27" s="197"/>
      <c r="O27" s="24"/>
      <c r="P27" s="24"/>
      <c r="Q27" s="189"/>
      <c r="R27" s="24"/>
      <c r="S27" s="24"/>
      <c r="T27" s="2"/>
      <c r="U27" s="2"/>
      <c r="V27" s="25"/>
    </row>
    <row r="28" spans="1:22" ht="18.95" hidden="1" customHeight="1" x14ac:dyDescent="0.3">
      <c r="A28" s="196"/>
      <c r="B28" s="14" t="s">
        <v>22</v>
      </c>
      <c r="C28" s="14" t="s">
        <v>23</v>
      </c>
      <c r="D28" s="14"/>
      <c r="E28" s="14" t="s">
        <v>22</v>
      </c>
      <c r="F28" s="14" t="s">
        <v>23</v>
      </c>
      <c r="G28" s="14"/>
      <c r="H28" s="14" t="s">
        <v>22</v>
      </c>
      <c r="I28" s="14" t="s">
        <v>23</v>
      </c>
      <c r="J28" s="14"/>
      <c r="K28" s="14" t="s">
        <v>22</v>
      </c>
      <c r="L28" s="26" t="s">
        <v>23</v>
      </c>
      <c r="M28" s="73"/>
      <c r="N28" s="197"/>
      <c r="O28" s="24"/>
      <c r="P28" s="24"/>
      <c r="Q28" s="189"/>
      <c r="R28" s="24"/>
      <c r="S28" s="24"/>
      <c r="T28" s="2"/>
      <c r="U28" s="2"/>
      <c r="V28" s="25"/>
    </row>
    <row r="29" spans="1:22" ht="18.95" hidden="1" customHeight="1" x14ac:dyDescent="0.3">
      <c r="A29" s="13"/>
      <c r="B29" s="27"/>
      <c r="C29" s="28"/>
      <c r="D29" s="28"/>
      <c r="E29" s="28"/>
      <c r="F29" s="28"/>
      <c r="G29" s="28"/>
      <c r="H29" s="27"/>
      <c r="I29" s="29"/>
      <c r="J29" s="29"/>
      <c r="K29" s="29"/>
      <c r="L29" s="29"/>
      <c r="M29" s="74"/>
      <c r="N29" s="30"/>
      <c r="O29" s="2"/>
      <c r="P29" s="2"/>
      <c r="Q29" s="2"/>
      <c r="R29" s="2"/>
      <c r="S29" s="2"/>
      <c r="T29" s="2"/>
      <c r="U29" s="2"/>
      <c r="V29" s="2"/>
    </row>
    <row r="30" spans="1:22" ht="18.95" hidden="1" customHeight="1" x14ac:dyDescent="0.3">
      <c r="A30" s="13"/>
      <c r="B30" s="27"/>
      <c r="C30" s="27"/>
      <c r="D30" s="27"/>
      <c r="E30" s="27"/>
      <c r="F30" s="27"/>
      <c r="G30" s="27"/>
      <c r="H30" s="27"/>
      <c r="I30" s="29"/>
      <c r="J30" s="29"/>
      <c r="K30" s="29"/>
      <c r="L30" s="29"/>
      <c r="M30" s="74"/>
      <c r="N30" s="30"/>
      <c r="O30" s="2"/>
      <c r="P30" s="2"/>
      <c r="Q30" s="2"/>
      <c r="R30" s="2"/>
      <c r="S30" s="2"/>
      <c r="T30" s="2"/>
      <c r="U30" s="2"/>
      <c r="V30" s="2"/>
    </row>
    <row r="31" spans="1:22" ht="18.95" hidden="1" customHeight="1" x14ac:dyDescent="0.3">
      <c r="A31" s="31" t="s">
        <v>1</v>
      </c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75"/>
      <c r="N31" s="30"/>
      <c r="O31" s="2"/>
      <c r="P31" s="2"/>
      <c r="Q31" s="2"/>
      <c r="R31" s="2"/>
      <c r="S31" s="2"/>
      <c r="T31" s="2"/>
      <c r="U31" s="2"/>
      <c r="V31" s="2"/>
    </row>
    <row r="32" spans="1:22" ht="18.95" hidden="1" customHeight="1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  <c r="R32" s="2"/>
      <c r="S32" s="2"/>
      <c r="T32" s="2"/>
      <c r="U32" s="2"/>
      <c r="V32" s="2"/>
    </row>
    <row r="33" spans="1:22" ht="18.95" hidden="1" customHeight="1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"/>
      <c r="O33" s="2"/>
      <c r="P33" s="2"/>
      <c r="Q33" s="2"/>
      <c r="R33" s="2"/>
      <c r="S33" s="2"/>
      <c r="T33" s="2"/>
      <c r="U33" s="2"/>
      <c r="V33" s="2"/>
    </row>
    <row r="34" spans="1:22" ht="18.95" customHeight="1" x14ac:dyDescent="0.3">
      <c r="A34" s="198" t="s">
        <v>9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1:22" ht="18.95" customHeight="1" x14ac:dyDescent="0.3">
      <c r="A35" s="196" t="s">
        <v>4</v>
      </c>
      <c r="B35" s="185" t="s">
        <v>179</v>
      </c>
      <c r="C35" s="186"/>
      <c r="D35" s="187"/>
      <c r="E35" s="185" t="s">
        <v>141</v>
      </c>
      <c r="F35" s="186"/>
      <c r="G35" s="187"/>
      <c r="H35" s="185" t="s">
        <v>5</v>
      </c>
      <c r="I35" s="186"/>
      <c r="J35" s="187"/>
      <c r="K35" s="185" t="s">
        <v>2</v>
      </c>
      <c r="L35" s="186"/>
      <c r="M35" s="187"/>
      <c r="N35" s="197"/>
      <c r="O35" s="24"/>
      <c r="P35" s="24"/>
      <c r="Q35" s="189"/>
      <c r="R35" s="24"/>
      <c r="S35" s="24"/>
      <c r="T35" s="2"/>
      <c r="U35" s="2"/>
      <c r="V35" s="25"/>
    </row>
    <row r="36" spans="1:22" ht="18.95" customHeight="1" x14ac:dyDescent="0.3">
      <c r="A36" s="196"/>
      <c r="B36" s="14" t="s">
        <v>129</v>
      </c>
      <c r="C36" s="14" t="s">
        <v>130</v>
      </c>
      <c r="D36" s="14" t="s">
        <v>1</v>
      </c>
      <c r="E36" s="14" t="s">
        <v>129</v>
      </c>
      <c r="F36" s="14" t="s">
        <v>130</v>
      </c>
      <c r="G36" s="14" t="s">
        <v>1</v>
      </c>
      <c r="H36" s="14" t="s">
        <v>129</v>
      </c>
      <c r="I36" s="14" t="s">
        <v>130</v>
      </c>
      <c r="J36" s="14" t="s">
        <v>1</v>
      </c>
      <c r="K36" s="14" t="s">
        <v>129</v>
      </c>
      <c r="L36" s="14" t="s">
        <v>130</v>
      </c>
      <c r="M36" s="14" t="s">
        <v>1</v>
      </c>
      <c r="N36" s="197"/>
      <c r="O36" s="24"/>
      <c r="P36" s="24"/>
      <c r="Q36" s="189"/>
      <c r="R36" s="24"/>
      <c r="S36" s="24"/>
      <c r="T36" s="2"/>
      <c r="U36" s="2"/>
      <c r="V36" s="25"/>
    </row>
    <row r="37" spans="1:22" ht="18.95" customHeight="1" x14ac:dyDescent="0.3">
      <c r="A37" s="179" t="s">
        <v>93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1"/>
      <c r="N37" s="55"/>
      <c r="O37" s="24"/>
      <c r="P37" s="24"/>
      <c r="Q37" s="56"/>
      <c r="R37" s="24"/>
      <c r="S37" s="24"/>
      <c r="T37" s="2"/>
      <c r="U37" s="2"/>
      <c r="V37" s="56"/>
    </row>
    <row r="38" spans="1:22" ht="18.95" customHeight="1" x14ac:dyDescent="0.3">
      <c r="A38" s="13" t="s">
        <v>43</v>
      </c>
      <c r="B38" s="34"/>
      <c r="C38" s="35"/>
      <c r="D38" s="93">
        <f>SUM(B38:C38)</f>
        <v>0</v>
      </c>
      <c r="E38" s="35">
        <v>7</v>
      </c>
      <c r="F38" s="35">
        <v>5</v>
      </c>
      <c r="G38" s="93">
        <f>SUM(E38:F38)</f>
        <v>12</v>
      </c>
      <c r="H38" s="34">
        <v>12</v>
      </c>
      <c r="I38" s="36">
        <v>46</v>
      </c>
      <c r="J38" s="92">
        <f>SUM(H38:I38)</f>
        <v>58</v>
      </c>
      <c r="K38" s="36">
        <f>B38+E38+H38</f>
        <v>19</v>
      </c>
      <c r="L38" s="36">
        <f>C38+F38+I38</f>
        <v>51</v>
      </c>
      <c r="M38" s="79">
        <f>SUM(K38:L38)</f>
        <v>70</v>
      </c>
      <c r="N38" s="30"/>
      <c r="O38" s="2"/>
      <c r="P38" s="2"/>
      <c r="Q38" s="2"/>
      <c r="R38" s="2"/>
      <c r="S38" s="2"/>
      <c r="T38" s="2"/>
      <c r="U38" s="2"/>
      <c r="V38" s="2"/>
    </row>
    <row r="39" spans="1:22" ht="18.95" customHeight="1" x14ac:dyDescent="0.3">
      <c r="A39" s="13" t="s">
        <v>44</v>
      </c>
      <c r="B39" s="34">
        <v>4</v>
      </c>
      <c r="C39" s="34">
        <v>9</v>
      </c>
      <c r="D39" s="79">
        <f>SUM(B39:C39)</f>
        <v>13</v>
      </c>
      <c r="E39" s="34">
        <v>2</v>
      </c>
      <c r="F39" s="34">
        <v>13</v>
      </c>
      <c r="G39" s="79">
        <f>SUM(E39:F39)</f>
        <v>15</v>
      </c>
      <c r="H39" s="34">
        <v>7</v>
      </c>
      <c r="I39" s="36">
        <v>27</v>
      </c>
      <c r="J39" s="92">
        <f>SUM(H39:I39)</f>
        <v>34</v>
      </c>
      <c r="K39" s="36">
        <f>B39+E39+H39</f>
        <v>13</v>
      </c>
      <c r="L39" s="36">
        <f>C39+F39+I39</f>
        <v>49</v>
      </c>
      <c r="M39" s="79">
        <f>SUM(K39:L39)</f>
        <v>62</v>
      </c>
      <c r="N39" s="30"/>
      <c r="O39" s="2"/>
      <c r="P39" s="2"/>
      <c r="Q39" s="2"/>
      <c r="R39" s="2"/>
      <c r="S39" s="2"/>
      <c r="T39" s="2"/>
      <c r="U39" s="2"/>
      <c r="V39" s="2"/>
    </row>
    <row r="40" spans="1:22" ht="18.95" customHeight="1" x14ac:dyDescent="0.3">
      <c r="A40" s="31" t="s">
        <v>1</v>
      </c>
      <c r="B40" s="78">
        <f>SUM(B38:B39)</f>
        <v>4</v>
      </c>
      <c r="C40" s="78">
        <f t="shared" ref="C40:M40" si="11">SUM(C38:C39)</f>
        <v>9</v>
      </c>
      <c r="D40" s="78">
        <f t="shared" si="11"/>
        <v>13</v>
      </c>
      <c r="E40" s="78">
        <f t="shared" si="11"/>
        <v>9</v>
      </c>
      <c r="F40" s="78">
        <f t="shared" si="11"/>
        <v>18</v>
      </c>
      <c r="G40" s="78">
        <f t="shared" si="11"/>
        <v>27</v>
      </c>
      <c r="H40" s="78">
        <f t="shared" si="11"/>
        <v>19</v>
      </c>
      <c r="I40" s="78">
        <f t="shared" si="11"/>
        <v>73</v>
      </c>
      <c r="J40" s="78">
        <f t="shared" si="11"/>
        <v>92</v>
      </c>
      <c r="K40" s="78">
        <f t="shared" si="11"/>
        <v>32</v>
      </c>
      <c r="L40" s="78">
        <f t="shared" si="11"/>
        <v>100</v>
      </c>
      <c r="M40" s="78">
        <f t="shared" si="11"/>
        <v>132</v>
      </c>
      <c r="N40" s="30"/>
      <c r="O40" s="2"/>
      <c r="P40" s="2"/>
      <c r="Q40" s="2"/>
      <c r="R40" s="2"/>
      <c r="S40" s="2"/>
      <c r="T40" s="2"/>
      <c r="U40" s="2"/>
      <c r="V40" s="2"/>
    </row>
    <row r="42" spans="1:22" ht="18.95" customHeight="1" x14ac:dyDescent="0.3">
      <c r="A42" s="188" t="s">
        <v>11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ht="18.95" customHeight="1" x14ac:dyDescent="0.3">
      <c r="A43" s="196" t="s">
        <v>4</v>
      </c>
      <c r="B43" s="185" t="s">
        <v>179</v>
      </c>
      <c r="C43" s="186"/>
      <c r="D43" s="187"/>
      <c r="E43" s="185" t="s">
        <v>141</v>
      </c>
      <c r="F43" s="186"/>
      <c r="G43" s="187"/>
      <c r="H43" s="185" t="s">
        <v>139</v>
      </c>
      <c r="I43" s="186"/>
      <c r="J43" s="187"/>
      <c r="K43" s="185" t="s">
        <v>5</v>
      </c>
      <c r="L43" s="186"/>
      <c r="M43" s="187"/>
      <c r="N43" s="185" t="s">
        <v>2</v>
      </c>
      <c r="O43" s="186"/>
      <c r="P43" s="187"/>
      <c r="Q43" s="197"/>
      <c r="R43" s="24"/>
      <c r="S43" s="24"/>
      <c r="T43" s="189"/>
      <c r="U43" s="68"/>
      <c r="V43" s="24"/>
    </row>
    <row r="44" spans="1:22" ht="18.95" customHeight="1" x14ac:dyDescent="0.3">
      <c r="A44" s="196"/>
      <c r="B44" s="14" t="s">
        <v>129</v>
      </c>
      <c r="C44" s="14" t="s">
        <v>130</v>
      </c>
      <c r="D44" s="14" t="s">
        <v>1</v>
      </c>
      <c r="E44" s="14" t="s">
        <v>129</v>
      </c>
      <c r="F44" s="14" t="s">
        <v>130</v>
      </c>
      <c r="G44" s="14" t="s">
        <v>1</v>
      </c>
      <c r="H44" s="14" t="s">
        <v>129</v>
      </c>
      <c r="I44" s="14" t="s">
        <v>130</v>
      </c>
      <c r="J44" s="14" t="s">
        <v>1</v>
      </c>
      <c r="K44" s="14" t="s">
        <v>129</v>
      </c>
      <c r="L44" s="14" t="s">
        <v>130</v>
      </c>
      <c r="M44" s="14" t="s">
        <v>1</v>
      </c>
      <c r="N44" s="14" t="s">
        <v>129</v>
      </c>
      <c r="O44" s="14" t="s">
        <v>130</v>
      </c>
      <c r="P44" s="14" t="s">
        <v>1</v>
      </c>
      <c r="Q44" s="197"/>
      <c r="R44" s="24"/>
      <c r="S44" s="24"/>
      <c r="T44" s="189"/>
      <c r="U44" s="68"/>
      <c r="V44" s="24"/>
    </row>
    <row r="45" spans="1:22" ht="18.95" customHeight="1" x14ac:dyDescent="0.3">
      <c r="A45" s="179" t="s">
        <v>94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55"/>
      <c r="R45" s="24"/>
      <c r="S45" s="24"/>
      <c r="T45" s="56"/>
      <c r="U45" s="68"/>
      <c r="V45" s="24"/>
    </row>
    <row r="46" spans="1:22" ht="18.95" customHeight="1" x14ac:dyDescent="0.3">
      <c r="A46" s="13" t="s">
        <v>43</v>
      </c>
      <c r="B46" s="34"/>
      <c r="C46" s="34"/>
      <c r="D46" s="79">
        <f>SUM(B46:C46)</f>
        <v>0</v>
      </c>
      <c r="E46" s="34"/>
      <c r="F46" s="34"/>
      <c r="G46" s="79">
        <f>SUM(E46:F46)</f>
        <v>0</v>
      </c>
      <c r="H46" s="34"/>
      <c r="I46" s="34"/>
      <c r="J46" s="79">
        <f>SUM(H46:I46)</f>
        <v>0</v>
      </c>
      <c r="K46" s="34">
        <v>1</v>
      </c>
      <c r="L46" s="34">
        <v>1</v>
      </c>
      <c r="M46" s="79">
        <f>SUM(K46:L46)</f>
        <v>2</v>
      </c>
      <c r="N46" s="34">
        <f>B46+E46+H46+K46</f>
        <v>1</v>
      </c>
      <c r="O46" s="36">
        <f>C46+F46+I46+L46</f>
        <v>1</v>
      </c>
      <c r="P46" s="79">
        <f>SUM(N46:O46)</f>
        <v>2</v>
      </c>
      <c r="Q46" s="30"/>
      <c r="R46" s="2"/>
      <c r="S46" s="2"/>
      <c r="T46" s="2"/>
      <c r="U46" s="2"/>
      <c r="V46" s="2"/>
    </row>
    <row r="47" spans="1:22" ht="18.95" customHeight="1" x14ac:dyDescent="0.3">
      <c r="A47" s="31" t="s">
        <v>1</v>
      </c>
      <c r="B47" s="78">
        <f>SUM(B46)</f>
        <v>0</v>
      </c>
      <c r="C47" s="78">
        <f t="shared" ref="C47:P47" si="12">SUM(C46)</f>
        <v>0</v>
      </c>
      <c r="D47" s="78">
        <f t="shared" si="12"/>
        <v>0</v>
      </c>
      <c r="E47" s="78">
        <f t="shared" si="12"/>
        <v>0</v>
      </c>
      <c r="F47" s="78">
        <f t="shared" si="12"/>
        <v>0</v>
      </c>
      <c r="G47" s="78">
        <f t="shared" si="12"/>
        <v>0</v>
      </c>
      <c r="H47" s="78">
        <f t="shared" si="12"/>
        <v>0</v>
      </c>
      <c r="I47" s="78">
        <f t="shared" si="12"/>
        <v>0</v>
      </c>
      <c r="J47" s="78">
        <f t="shared" si="12"/>
        <v>0</v>
      </c>
      <c r="K47" s="78">
        <f t="shared" si="12"/>
        <v>1</v>
      </c>
      <c r="L47" s="78">
        <f t="shared" si="12"/>
        <v>1</v>
      </c>
      <c r="M47" s="78">
        <f t="shared" si="12"/>
        <v>2</v>
      </c>
      <c r="N47" s="78">
        <f t="shared" si="12"/>
        <v>1</v>
      </c>
      <c r="O47" s="78">
        <f t="shared" si="12"/>
        <v>1</v>
      </c>
      <c r="P47" s="78">
        <f t="shared" si="12"/>
        <v>2</v>
      </c>
      <c r="Q47" s="30"/>
      <c r="R47" s="2"/>
      <c r="S47" s="2"/>
      <c r="T47" s="2"/>
      <c r="U47" s="2"/>
      <c r="V47" s="2"/>
    </row>
    <row r="48" spans="1:22" ht="18.95" customHeight="1" x14ac:dyDescent="0.3">
      <c r="Q48" s="2"/>
      <c r="R48" s="2"/>
      <c r="S48" s="2"/>
      <c r="T48" s="2"/>
      <c r="U48" s="2"/>
    </row>
    <row r="49" spans="1:22" ht="18.95" customHeight="1" x14ac:dyDescent="0.3">
      <c r="A49" s="188" t="s">
        <v>12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ht="18.95" customHeight="1" x14ac:dyDescent="0.3">
      <c r="A50" s="196" t="s">
        <v>4</v>
      </c>
      <c r="B50" s="185" t="s">
        <v>179</v>
      </c>
      <c r="C50" s="186"/>
      <c r="D50" s="187"/>
      <c r="E50" s="185" t="s">
        <v>141</v>
      </c>
      <c r="F50" s="186"/>
      <c r="G50" s="187"/>
      <c r="H50" s="185" t="s">
        <v>139</v>
      </c>
      <c r="I50" s="186"/>
      <c r="J50" s="187"/>
      <c r="K50" s="185" t="s">
        <v>5</v>
      </c>
      <c r="L50" s="186"/>
      <c r="M50" s="187"/>
      <c r="N50" s="185" t="s">
        <v>2</v>
      </c>
      <c r="O50" s="186"/>
      <c r="P50" s="187"/>
      <c r="Q50" s="197"/>
      <c r="R50" s="24"/>
      <c r="S50" s="24"/>
      <c r="T50" s="189"/>
      <c r="U50" s="68"/>
      <c r="V50" s="24"/>
    </row>
    <row r="51" spans="1:22" ht="18.95" customHeight="1" x14ac:dyDescent="0.3">
      <c r="A51" s="196"/>
      <c r="B51" s="14" t="s">
        <v>129</v>
      </c>
      <c r="C51" s="14" t="s">
        <v>130</v>
      </c>
      <c r="D51" s="14" t="s">
        <v>1</v>
      </c>
      <c r="E51" s="14" t="s">
        <v>129</v>
      </c>
      <c r="F51" s="14" t="s">
        <v>130</v>
      </c>
      <c r="G51" s="14" t="s">
        <v>1</v>
      </c>
      <c r="H51" s="14" t="s">
        <v>129</v>
      </c>
      <c r="I51" s="14" t="s">
        <v>130</v>
      </c>
      <c r="J51" s="14" t="s">
        <v>1</v>
      </c>
      <c r="K51" s="14" t="s">
        <v>129</v>
      </c>
      <c r="L51" s="14" t="s">
        <v>130</v>
      </c>
      <c r="M51" s="14" t="s">
        <v>1</v>
      </c>
      <c r="N51" s="14" t="s">
        <v>129</v>
      </c>
      <c r="O51" s="14" t="s">
        <v>130</v>
      </c>
      <c r="P51" s="14" t="s">
        <v>1</v>
      </c>
      <c r="Q51" s="197"/>
      <c r="R51" s="24"/>
      <c r="S51" s="24"/>
      <c r="T51" s="189"/>
      <c r="U51" s="68"/>
      <c r="V51" s="24"/>
    </row>
    <row r="52" spans="1:22" ht="18.95" customHeight="1" x14ac:dyDescent="0.3">
      <c r="A52" s="179" t="s">
        <v>94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1"/>
      <c r="Q52" s="55"/>
      <c r="R52" s="24"/>
      <c r="S52" s="24"/>
      <c r="T52" s="56"/>
      <c r="U52" s="68"/>
      <c r="V52" s="24"/>
    </row>
    <row r="53" spans="1:22" ht="18.95" customHeight="1" x14ac:dyDescent="0.3">
      <c r="A53" s="13" t="s">
        <v>43</v>
      </c>
      <c r="B53" s="34"/>
      <c r="C53" s="34"/>
      <c r="D53" s="34"/>
      <c r="E53" s="34">
        <v>3</v>
      </c>
      <c r="F53" s="34">
        <v>2</v>
      </c>
      <c r="G53" s="34">
        <f>SUM(E53:F53)</f>
        <v>5</v>
      </c>
      <c r="H53" s="34">
        <v>1</v>
      </c>
      <c r="I53" s="34">
        <v>3</v>
      </c>
      <c r="J53" s="34">
        <f>SUM(H53:I53)</f>
        <v>4</v>
      </c>
      <c r="K53" s="34">
        <v>11</v>
      </c>
      <c r="L53" s="34">
        <v>15</v>
      </c>
      <c r="M53" s="34">
        <f>SUM(K53:L53)</f>
        <v>26</v>
      </c>
      <c r="N53" s="34">
        <f>B53+E53+H53+K53</f>
        <v>15</v>
      </c>
      <c r="O53" s="36">
        <f>C53+F53+I53+L53</f>
        <v>20</v>
      </c>
      <c r="P53" s="79">
        <f>SUM(N53:O53)</f>
        <v>35</v>
      </c>
      <c r="Q53" s="30"/>
      <c r="R53" s="2"/>
      <c r="S53" s="2"/>
      <c r="T53" s="2"/>
      <c r="U53" s="2"/>
      <c r="V53" s="2"/>
    </row>
    <row r="54" spans="1:22" ht="18.95" customHeight="1" x14ac:dyDescent="0.3">
      <c r="A54" s="182" t="s">
        <v>95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4"/>
      <c r="Q54" s="30"/>
      <c r="R54" s="2"/>
      <c r="S54" s="2"/>
      <c r="T54" s="2"/>
      <c r="U54" s="2"/>
      <c r="V54" s="2"/>
    </row>
    <row r="55" spans="1:22" ht="18.95" customHeight="1" x14ac:dyDescent="0.3">
      <c r="A55" s="13" t="s">
        <v>44</v>
      </c>
      <c r="B55" s="34">
        <v>2</v>
      </c>
      <c r="C55" s="34">
        <v>1</v>
      </c>
      <c r="D55" s="34">
        <f>SUM(B55:C55)</f>
        <v>3</v>
      </c>
      <c r="E55" s="34">
        <v>3</v>
      </c>
      <c r="F55" s="34">
        <v>3</v>
      </c>
      <c r="G55" s="34">
        <f>SUM(E55:F55)</f>
        <v>6</v>
      </c>
      <c r="H55" s="34">
        <v>7</v>
      </c>
      <c r="I55" s="34">
        <v>5</v>
      </c>
      <c r="J55" s="34">
        <f>SUM(H55:I55)</f>
        <v>12</v>
      </c>
      <c r="K55" s="34">
        <v>6</v>
      </c>
      <c r="L55" s="34">
        <v>7</v>
      </c>
      <c r="M55" s="34">
        <f>SUM(K55:L55)</f>
        <v>13</v>
      </c>
      <c r="N55" s="34">
        <f>B55+E55+H55+K55</f>
        <v>18</v>
      </c>
      <c r="O55" s="36">
        <f>C55+F55+I55+L55</f>
        <v>16</v>
      </c>
      <c r="P55" s="79">
        <f>SUM(N55:O55)</f>
        <v>34</v>
      </c>
      <c r="Q55" s="30"/>
      <c r="R55" s="2"/>
      <c r="S55" s="2"/>
      <c r="T55" s="2"/>
      <c r="U55" s="2"/>
      <c r="V55" s="2"/>
    </row>
    <row r="56" spans="1:22" ht="18.95" customHeight="1" x14ac:dyDescent="0.3">
      <c r="A56" s="31" t="s">
        <v>1</v>
      </c>
      <c r="B56" s="78">
        <f>B53+B55</f>
        <v>2</v>
      </c>
      <c r="C56" s="78">
        <v>1</v>
      </c>
      <c r="D56" s="78">
        <f t="shared" ref="D56:O56" si="13">D53+D55</f>
        <v>3</v>
      </c>
      <c r="E56" s="78">
        <f t="shared" si="13"/>
        <v>6</v>
      </c>
      <c r="F56" s="78">
        <f t="shared" si="13"/>
        <v>5</v>
      </c>
      <c r="G56" s="78">
        <f t="shared" si="13"/>
        <v>11</v>
      </c>
      <c r="H56" s="78">
        <f t="shared" si="13"/>
        <v>8</v>
      </c>
      <c r="I56" s="78">
        <f t="shared" si="13"/>
        <v>8</v>
      </c>
      <c r="J56" s="78">
        <f t="shared" si="13"/>
        <v>16</v>
      </c>
      <c r="K56" s="78">
        <f t="shared" si="13"/>
        <v>17</v>
      </c>
      <c r="L56" s="78">
        <f t="shared" si="13"/>
        <v>22</v>
      </c>
      <c r="M56" s="78">
        <f t="shared" si="13"/>
        <v>39</v>
      </c>
      <c r="N56" s="78">
        <f t="shared" si="13"/>
        <v>33</v>
      </c>
      <c r="O56" s="78">
        <f t="shared" si="13"/>
        <v>36</v>
      </c>
      <c r="P56" s="78">
        <f>SUM(N56:O56)</f>
        <v>69</v>
      </c>
      <c r="Q56" s="30"/>
      <c r="R56" s="2"/>
      <c r="S56" s="2"/>
      <c r="T56" s="2"/>
      <c r="U56" s="2"/>
      <c r="V56" s="2"/>
    </row>
    <row r="58" spans="1:22" ht="18.95" customHeight="1" x14ac:dyDescent="0.3">
      <c r="A58" s="1" t="s">
        <v>173</v>
      </c>
    </row>
  </sheetData>
  <mergeCells count="58">
    <mergeCell ref="A37:M37"/>
    <mergeCell ref="A42:V42"/>
    <mergeCell ref="K43:M43"/>
    <mergeCell ref="N43:P43"/>
    <mergeCell ref="T20:V20"/>
    <mergeCell ref="Q35:Q36"/>
    <mergeCell ref="T43:T44"/>
    <mergeCell ref="Q27:Q28"/>
    <mergeCell ref="Q43:Q44"/>
    <mergeCell ref="A22:V22"/>
    <mergeCell ref="N27:N28"/>
    <mergeCell ref="K27:L27"/>
    <mergeCell ref="A34:V34"/>
    <mergeCell ref="B35:D35"/>
    <mergeCell ref="E35:G35"/>
    <mergeCell ref="H35:J35"/>
    <mergeCell ref="K35:M35"/>
    <mergeCell ref="A1:V1"/>
    <mergeCell ref="T4:V4"/>
    <mergeCell ref="A50:A51"/>
    <mergeCell ref="A35:A36"/>
    <mergeCell ref="N35:N36"/>
    <mergeCell ref="A43:A44"/>
    <mergeCell ref="Q50:Q51"/>
    <mergeCell ref="A4:A5"/>
    <mergeCell ref="A20:A21"/>
    <mergeCell ref="A27:A28"/>
    <mergeCell ref="B27:C27"/>
    <mergeCell ref="E27:F27"/>
    <mergeCell ref="H27:I27"/>
    <mergeCell ref="B4:D4"/>
    <mergeCell ref="E4:G4"/>
    <mergeCell ref="B20:D20"/>
    <mergeCell ref="Q20:S20"/>
    <mergeCell ref="A6:V6"/>
    <mergeCell ref="A3:V3"/>
    <mergeCell ref="A19:V19"/>
    <mergeCell ref="Q4:S4"/>
    <mergeCell ref="H4:J4"/>
    <mergeCell ref="K4:M4"/>
    <mergeCell ref="N4:P4"/>
    <mergeCell ref="E20:G20"/>
    <mergeCell ref="A52:P52"/>
    <mergeCell ref="A54:P54"/>
    <mergeCell ref="H20:J20"/>
    <mergeCell ref="K20:M20"/>
    <mergeCell ref="N20:P20"/>
    <mergeCell ref="B43:D43"/>
    <mergeCell ref="E43:G43"/>
    <mergeCell ref="H43:J43"/>
    <mergeCell ref="A49:V49"/>
    <mergeCell ref="B50:D50"/>
    <mergeCell ref="E50:G50"/>
    <mergeCell ref="H50:J50"/>
    <mergeCell ref="K50:M50"/>
    <mergeCell ref="N50:P50"/>
    <mergeCell ref="A45:P45"/>
    <mergeCell ref="T50:T51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&amp;R&amp;"TH SarabunPSK,ธรรมดา"&amp;14&amp;KFF0000สารสนเทศ 07
แบบฟอร์มข้อมูลสารสนเทศ ประจำปีการศึกษา 2561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2"/>
  <sheetViews>
    <sheetView view="pageBreakPreview" zoomScale="130" zoomScaleNormal="100" zoomScaleSheetLayoutView="130" zoomScalePageLayoutView="86" workbookViewId="0">
      <selection activeCell="B4" sqref="B4:M4"/>
    </sheetView>
  </sheetViews>
  <sheetFormatPr defaultColWidth="8.625" defaultRowHeight="18.95" customHeight="1" x14ac:dyDescent="0.3"/>
  <cols>
    <col min="1" max="1" width="38.25" style="7" customWidth="1"/>
    <col min="2" max="10" width="4.625" style="7" customWidth="1"/>
    <col min="11" max="18" width="4.625" style="1" customWidth="1"/>
    <col min="19" max="19" width="6" style="1" customWidth="1"/>
    <col min="20" max="16384" width="8.625" style="7"/>
  </cols>
  <sheetData>
    <row r="1" spans="1:19" ht="25.5" customHeight="1" x14ac:dyDescent="0.25">
      <c r="A1" s="192" t="s">
        <v>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0.5" customHeight="1" x14ac:dyDescent="0.3"/>
    <row r="3" spans="1:19" ht="18.95" customHeight="1" x14ac:dyDescent="0.3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8.95" customHeight="1" x14ac:dyDescent="0.25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5</v>
      </c>
      <c r="O4" s="186"/>
      <c r="P4" s="187"/>
      <c r="Q4" s="185" t="s">
        <v>2</v>
      </c>
      <c r="R4" s="186"/>
      <c r="S4" s="187"/>
    </row>
    <row r="5" spans="1:19" ht="18.95" customHeight="1" x14ac:dyDescent="0.25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19" ht="18.95" customHeight="1" x14ac:dyDescent="0.25">
      <c r="A6" s="199" t="s">
        <v>96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ht="19.5" customHeight="1" x14ac:dyDescent="0.3">
      <c r="A7" s="3" t="s">
        <v>45</v>
      </c>
      <c r="B7" s="18">
        <v>13</v>
      </c>
      <c r="C7" s="18">
        <v>20</v>
      </c>
      <c r="D7" s="91">
        <f>SUM(B7:C7)</f>
        <v>33</v>
      </c>
      <c r="E7" s="18">
        <v>10</v>
      </c>
      <c r="F7" s="18">
        <v>14</v>
      </c>
      <c r="G7" s="91">
        <f>SUM(E7:F7)</f>
        <v>24</v>
      </c>
      <c r="H7" s="18">
        <v>9</v>
      </c>
      <c r="I7" s="18">
        <v>15</v>
      </c>
      <c r="J7" s="91">
        <f>SUM(H7:I7)</f>
        <v>24</v>
      </c>
      <c r="K7" s="19">
        <v>9</v>
      </c>
      <c r="L7" s="19">
        <v>29</v>
      </c>
      <c r="M7" s="21">
        <f>K7+L7</f>
        <v>38</v>
      </c>
      <c r="N7" s="19">
        <v>5</v>
      </c>
      <c r="O7" s="19"/>
      <c r="P7" s="21">
        <f>N7+O7</f>
        <v>5</v>
      </c>
      <c r="Q7" s="19">
        <f>B7+E7+H7+K7+N7</f>
        <v>46</v>
      </c>
      <c r="R7" s="19">
        <f>C7+F7+I7+L7+O7</f>
        <v>78</v>
      </c>
      <c r="S7" s="21">
        <f>Q7+R7</f>
        <v>124</v>
      </c>
    </row>
    <row r="8" spans="1:19" ht="19.5" customHeight="1" x14ac:dyDescent="0.3">
      <c r="A8" s="3" t="s">
        <v>46</v>
      </c>
      <c r="B8" s="18">
        <v>16</v>
      </c>
      <c r="C8" s="18">
        <v>49</v>
      </c>
      <c r="D8" s="91">
        <f t="shared" ref="D8:D26" si="0">SUM(B8:C8)</f>
        <v>65</v>
      </c>
      <c r="E8" s="18"/>
      <c r="F8" s="18"/>
      <c r="G8" s="91">
        <f t="shared" ref="G8:G26" si="1">SUM(E8:F8)</f>
        <v>0</v>
      </c>
      <c r="H8" s="18"/>
      <c r="I8" s="18"/>
      <c r="J8" s="91">
        <v>0</v>
      </c>
      <c r="K8" s="19"/>
      <c r="L8" s="19"/>
      <c r="M8" s="21">
        <f t="shared" ref="M8:M26" si="2">K8+L8</f>
        <v>0</v>
      </c>
      <c r="N8" s="19">
        <v>1</v>
      </c>
      <c r="O8" s="19"/>
      <c r="P8" s="21">
        <f t="shared" ref="P8:P26" si="3">N8+O8</f>
        <v>1</v>
      </c>
      <c r="Q8" s="19">
        <f t="shared" ref="Q8:Q26" si="4">B8+E8+H8+K8+N8</f>
        <v>17</v>
      </c>
      <c r="R8" s="19">
        <f t="shared" ref="R8:R26" si="5">C8+F8+I8+L8+O8</f>
        <v>49</v>
      </c>
      <c r="S8" s="21">
        <f t="shared" ref="S8:S26" si="6">Q8+R8</f>
        <v>66</v>
      </c>
    </row>
    <row r="9" spans="1:19" ht="19.5" customHeight="1" x14ac:dyDescent="0.3">
      <c r="A9" s="53" t="s">
        <v>148</v>
      </c>
      <c r="B9" s="18"/>
      <c r="C9" s="18"/>
      <c r="D9" s="91">
        <f t="shared" si="0"/>
        <v>0</v>
      </c>
      <c r="E9" s="18">
        <v>11</v>
      </c>
      <c r="F9" s="18">
        <v>17</v>
      </c>
      <c r="G9" s="91">
        <f t="shared" si="1"/>
        <v>28</v>
      </c>
      <c r="H9" s="18">
        <v>6</v>
      </c>
      <c r="I9" s="18">
        <v>19</v>
      </c>
      <c r="J9" s="91">
        <v>25</v>
      </c>
      <c r="K9" s="19">
        <v>6</v>
      </c>
      <c r="L9" s="19">
        <v>23</v>
      </c>
      <c r="M9" s="21">
        <f t="shared" si="2"/>
        <v>29</v>
      </c>
      <c r="N9" s="19">
        <v>1</v>
      </c>
      <c r="O9" s="19">
        <v>1</v>
      </c>
      <c r="P9" s="21">
        <f t="shared" si="3"/>
        <v>2</v>
      </c>
      <c r="Q9" s="19">
        <f t="shared" si="4"/>
        <v>24</v>
      </c>
      <c r="R9" s="19">
        <f t="shared" si="5"/>
        <v>60</v>
      </c>
      <c r="S9" s="21">
        <f t="shared" si="6"/>
        <v>84</v>
      </c>
    </row>
    <row r="10" spans="1:19" ht="19.5" customHeight="1" x14ac:dyDescent="0.3">
      <c r="A10" s="53" t="s">
        <v>86</v>
      </c>
      <c r="B10" s="18"/>
      <c r="C10" s="18"/>
      <c r="D10" s="91">
        <f t="shared" si="0"/>
        <v>0</v>
      </c>
      <c r="E10" s="18">
        <v>5</v>
      </c>
      <c r="F10" s="18">
        <v>22</v>
      </c>
      <c r="G10" s="91">
        <f t="shared" si="1"/>
        <v>27</v>
      </c>
      <c r="H10" s="18"/>
      <c r="I10" s="18">
        <v>27</v>
      </c>
      <c r="J10" s="91">
        <f t="shared" ref="J10:J26" si="7">SUM(H10:I10)</f>
        <v>27</v>
      </c>
      <c r="K10" s="19">
        <v>3</v>
      </c>
      <c r="L10" s="19">
        <v>19</v>
      </c>
      <c r="M10" s="21">
        <f t="shared" si="2"/>
        <v>22</v>
      </c>
      <c r="N10" s="19"/>
      <c r="O10" s="19"/>
      <c r="P10" s="21">
        <f t="shared" si="3"/>
        <v>0</v>
      </c>
      <c r="Q10" s="19">
        <f t="shared" si="4"/>
        <v>8</v>
      </c>
      <c r="R10" s="19">
        <f t="shared" si="5"/>
        <v>68</v>
      </c>
      <c r="S10" s="21">
        <f t="shared" si="6"/>
        <v>76</v>
      </c>
    </row>
    <row r="11" spans="1:19" ht="19.5" customHeight="1" x14ac:dyDescent="0.3">
      <c r="A11" s="53" t="s">
        <v>87</v>
      </c>
      <c r="B11" s="18"/>
      <c r="C11" s="18"/>
      <c r="D11" s="91">
        <f t="shared" si="0"/>
        <v>0</v>
      </c>
      <c r="E11" s="18">
        <v>11</v>
      </c>
      <c r="F11" s="18">
        <v>9</v>
      </c>
      <c r="G11" s="91">
        <f t="shared" si="1"/>
        <v>20</v>
      </c>
      <c r="H11" s="18">
        <v>7</v>
      </c>
      <c r="I11" s="18">
        <v>15</v>
      </c>
      <c r="J11" s="91">
        <f t="shared" si="7"/>
        <v>22</v>
      </c>
      <c r="K11" s="19">
        <v>7</v>
      </c>
      <c r="L11" s="19">
        <v>17</v>
      </c>
      <c r="M11" s="21">
        <f t="shared" si="2"/>
        <v>24</v>
      </c>
      <c r="N11" s="19">
        <v>1</v>
      </c>
      <c r="O11" s="19">
        <v>7</v>
      </c>
      <c r="P11" s="21">
        <f t="shared" si="3"/>
        <v>8</v>
      </c>
      <c r="Q11" s="19">
        <f t="shared" si="4"/>
        <v>26</v>
      </c>
      <c r="R11" s="19">
        <f t="shared" si="5"/>
        <v>48</v>
      </c>
      <c r="S11" s="21">
        <f t="shared" si="6"/>
        <v>74</v>
      </c>
    </row>
    <row r="12" spans="1:19" ht="19.5" customHeight="1" x14ac:dyDescent="0.3">
      <c r="A12" s="3" t="s">
        <v>47</v>
      </c>
      <c r="B12" s="18"/>
      <c r="C12" s="18"/>
      <c r="D12" s="91">
        <f t="shared" si="0"/>
        <v>0</v>
      </c>
      <c r="E12" s="18">
        <v>17</v>
      </c>
      <c r="F12" s="18">
        <v>5</v>
      </c>
      <c r="G12" s="91">
        <f t="shared" si="1"/>
        <v>22</v>
      </c>
      <c r="H12" s="18">
        <v>12</v>
      </c>
      <c r="I12" s="18">
        <v>3</v>
      </c>
      <c r="J12" s="91">
        <f t="shared" si="7"/>
        <v>15</v>
      </c>
      <c r="K12" s="19">
        <v>18</v>
      </c>
      <c r="L12" s="19">
        <v>1</v>
      </c>
      <c r="M12" s="21">
        <f t="shared" si="2"/>
        <v>19</v>
      </c>
      <c r="N12" s="19">
        <v>11</v>
      </c>
      <c r="O12" s="19"/>
      <c r="P12" s="21">
        <f t="shared" si="3"/>
        <v>11</v>
      </c>
      <c r="Q12" s="19">
        <f t="shared" si="4"/>
        <v>58</v>
      </c>
      <c r="R12" s="19">
        <f t="shared" si="5"/>
        <v>9</v>
      </c>
      <c r="S12" s="21">
        <f t="shared" si="6"/>
        <v>67</v>
      </c>
    </row>
    <row r="13" spans="1:19" ht="19.5" customHeight="1" x14ac:dyDescent="0.3">
      <c r="A13" s="3" t="s">
        <v>149</v>
      </c>
      <c r="B13" s="18">
        <v>17</v>
      </c>
      <c r="C13" s="18">
        <v>2</v>
      </c>
      <c r="D13" s="91">
        <f t="shared" ref="D13" si="8">SUM(B13:C13)</f>
        <v>19</v>
      </c>
      <c r="E13" s="18"/>
      <c r="F13" s="18"/>
      <c r="G13" s="91"/>
      <c r="H13" s="18"/>
      <c r="I13" s="18"/>
      <c r="J13" s="91"/>
      <c r="K13" s="19"/>
      <c r="L13" s="19"/>
      <c r="M13" s="21"/>
      <c r="N13" s="19"/>
      <c r="O13" s="19"/>
      <c r="P13" s="21"/>
      <c r="Q13" s="19"/>
      <c r="R13" s="19"/>
      <c r="S13" s="21">
        <f>SUM(D13)</f>
        <v>19</v>
      </c>
    </row>
    <row r="14" spans="1:19" ht="19.5" customHeight="1" x14ac:dyDescent="0.3">
      <c r="A14" s="3" t="s">
        <v>50</v>
      </c>
      <c r="B14" s="18"/>
      <c r="C14" s="18">
        <v>11</v>
      </c>
      <c r="D14" s="91">
        <f t="shared" si="0"/>
        <v>11</v>
      </c>
      <c r="E14" s="18">
        <v>3</v>
      </c>
      <c r="F14" s="18">
        <v>22</v>
      </c>
      <c r="G14" s="91">
        <f t="shared" si="1"/>
        <v>25</v>
      </c>
      <c r="H14" s="18">
        <v>1</v>
      </c>
      <c r="I14" s="18">
        <v>22</v>
      </c>
      <c r="J14" s="91">
        <f t="shared" si="7"/>
        <v>23</v>
      </c>
      <c r="K14" s="19">
        <v>4</v>
      </c>
      <c r="L14" s="19">
        <v>31</v>
      </c>
      <c r="M14" s="21">
        <f t="shared" si="2"/>
        <v>35</v>
      </c>
      <c r="N14" s="19">
        <v>3</v>
      </c>
      <c r="O14" s="19">
        <v>3</v>
      </c>
      <c r="P14" s="21">
        <f t="shared" si="3"/>
        <v>6</v>
      </c>
      <c r="Q14" s="19">
        <f t="shared" si="4"/>
        <v>11</v>
      </c>
      <c r="R14" s="19">
        <f t="shared" si="5"/>
        <v>89</v>
      </c>
      <c r="S14" s="21">
        <f t="shared" si="6"/>
        <v>100</v>
      </c>
    </row>
    <row r="15" spans="1:19" ht="19.5" customHeight="1" x14ac:dyDescent="0.3">
      <c r="A15" s="3" t="s">
        <v>35</v>
      </c>
      <c r="B15" s="18">
        <v>10</v>
      </c>
      <c r="C15" s="18">
        <v>38</v>
      </c>
      <c r="D15" s="91">
        <f t="shared" si="0"/>
        <v>48</v>
      </c>
      <c r="E15" s="18">
        <v>5</v>
      </c>
      <c r="F15" s="18">
        <v>41</v>
      </c>
      <c r="G15" s="91">
        <f t="shared" si="1"/>
        <v>46</v>
      </c>
      <c r="H15" s="18">
        <v>10</v>
      </c>
      <c r="I15" s="18">
        <v>20</v>
      </c>
      <c r="J15" s="91">
        <f t="shared" si="7"/>
        <v>30</v>
      </c>
      <c r="K15" s="19">
        <v>4</v>
      </c>
      <c r="L15" s="19">
        <v>19</v>
      </c>
      <c r="M15" s="21">
        <f t="shared" si="2"/>
        <v>23</v>
      </c>
      <c r="N15" s="19"/>
      <c r="O15" s="19">
        <v>7</v>
      </c>
      <c r="P15" s="21">
        <f t="shared" si="3"/>
        <v>7</v>
      </c>
      <c r="Q15" s="19">
        <f t="shared" si="4"/>
        <v>29</v>
      </c>
      <c r="R15" s="19">
        <f t="shared" si="5"/>
        <v>125</v>
      </c>
      <c r="S15" s="21">
        <f t="shared" si="6"/>
        <v>154</v>
      </c>
    </row>
    <row r="16" spans="1:19" ht="19.5" customHeight="1" x14ac:dyDescent="0.3">
      <c r="A16" s="3" t="s">
        <v>51</v>
      </c>
      <c r="B16" s="18"/>
      <c r="C16" s="18">
        <v>7</v>
      </c>
      <c r="D16" s="91">
        <f t="shared" si="0"/>
        <v>7</v>
      </c>
      <c r="E16" s="18">
        <v>1</v>
      </c>
      <c r="F16" s="18">
        <v>6</v>
      </c>
      <c r="G16" s="91">
        <f t="shared" si="1"/>
        <v>7</v>
      </c>
      <c r="H16" s="18">
        <v>3</v>
      </c>
      <c r="I16" s="18">
        <v>4</v>
      </c>
      <c r="J16" s="91">
        <f t="shared" si="7"/>
        <v>7</v>
      </c>
      <c r="K16" s="19">
        <v>2</v>
      </c>
      <c r="L16" s="19">
        <v>10</v>
      </c>
      <c r="M16" s="21">
        <f t="shared" si="2"/>
        <v>12</v>
      </c>
      <c r="N16" s="19"/>
      <c r="O16" s="19">
        <v>4</v>
      </c>
      <c r="P16" s="21">
        <f t="shared" si="3"/>
        <v>4</v>
      </c>
      <c r="Q16" s="19">
        <f t="shared" si="4"/>
        <v>6</v>
      </c>
      <c r="R16" s="19">
        <f t="shared" si="5"/>
        <v>31</v>
      </c>
      <c r="S16" s="21">
        <f t="shared" si="6"/>
        <v>37</v>
      </c>
    </row>
    <row r="17" spans="1:19" ht="20.25" customHeight="1" x14ac:dyDescent="0.3">
      <c r="A17" s="3" t="s">
        <v>53</v>
      </c>
      <c r="B17" s="18">
        <v>5</v>
      </c>
      <c r="C17" s="18">
        <v>17</v>
      </c>
      <c r="D17" s="91">
        <f t="shared" si="0"/>
        <v>22</v>
      </c>
      <c r="E17" s="18">
        <v>5</v>
      </c>
      <c r="F17" s="18">
        <v>23</v>
      </c>
      <c r="G17" s="91">
        <f t="shared" si="1"/>
        <v>28</v>
      </c>
      <c r="H17" s="18"/>
      <c r="I17" s="18"/>
      <c r="J17" s="91">
        <v>0</v>
      </c>
      <c r="K17" s="19"/>
      <c r="L17" s="19"/>
      <c r="M17" s="21">
        <v>0</v>
      </c>
      <c r="N17" s="19"/>
      <c r="O17" s="19"/>
      <c r="P17" s="21"/>
      <c r="Q17" s="19">
        <f t="shared" si="4"/>
        <v>10</v>
      </c>
      <c r="R17" s="19">
        <f t="shared" si="5"/>
        <v>40</v>
      </c>
      <c r="S17" s="21">
        <f t="shared" si="6"/>
        <v>50</v>
      </c>
    </row>
    <row r="18" spans="1:19" ht="20.25" customHeight="1" x14ac:dyDescent="0.3">
      <c r="A18" s="3" t="s">
        <v>115</v>
      </c>
      <c r="B18" s="18"/>
      <c r="C18" s="18"/>
      <c r="D18" s="91">
        <f t="shared" si="0"/>
        <v>0</v>
      </c>
      <c r="E18" s="18"/>
      <c r="F18" s="18"/>
      <c r="G18" s="91">
        <f t="shared" si="1"/>
        <v>0</v>
      </c>
      <c r="H18" s="18">
        <v>6</v>
      </c>
      <c r="I18" s="18">
        <v>7</v>
      </c>
      <c r="J18" s="91">
        <f t="shared" si="7"/>
        <v>13</v>
      </c>
      <c r="K18" s="19">
        <v>5</v>
      </c>
      <c r="L18" s="19">
        <v>18</v>
      </c>
      <c r="M18" s="21">
        <f t="shared" si="2"/>
        <v>23</v>
      </c>
      <c r="N18" s="19"/>
      <c r="O18" s="19">
        <v>4</v>
      </c>
      <c r="P18" s="21">
        <f t="shared" si="3"/>
        <v>4</v>
      </c>
      <c r="Q18" s="19">
        <f t="shared" si="4"/>
        <v>11</v>
      </c>
      <c r="R18" s="19">
        <f t="shared" si="5"/>
        <v>29</v>
      </c>
      <c r="S18" s="21">
        <f t="shared" si="6"/>
        <v>40</v>
      </c>
    </row>
    <row r="19" spans="1:19" ht="20.25" customHeight="1" x14ac:dyDescent="0.3">
      <c r="A19" s="3" t="s">
        <v>116</v>
      </c>
      <c r="B19" s="18"/>
      <c r="C19" s="18"/>
      <c r="D19" s="91">
        <f t="shared" si="0"/>
        <v>0</v>
      </c>
      <c r="E19" s="18"/>
      <c r="F19" s="18"/>
      <c r="G19" s="91">
        <f t="shared" si="1"/>
        <v>0</v>
      </c>
      <c r="H19" s="18"/>
      <c r="I19" s="18">
        <v>5</v>
      </c>
      <c r="J19" s="91">
        <f t="shared" si="7"/>
        <v>5</v>
      </c>
      <c r="K19" s="19">
        <v>3</v>
      </c>
      <c r="L19" s="19">
        <v>19</v>
      </c>
      <c r="M19" s="21">
        <f t="shared" si="2"/>
        <v>22</v>
      </c>
      <c r="N19" s="19">
        <v>1</v>
      </c>
      <c r="O19" s="19">
        <v>3</v>
      </c>
      <c r="P19" s="21">
        <f t="shared" si="3"/>
        <v>4</v>
      </c>
      <c r="Q19" s="19">
        <f t="shared" si="4"/>
        <v>4</v>
      </c>
      <c r="R19" s="19">
        <f t="shared" si="5"/>
        <v>27</v>
      </c>
      <c r="S19" s="21">
        <f t="shared" si="6"/>
        <v>31</v>
      </c>
    </row>
    <row r="20" spans="1:19" ht="20.25" customHeight="1" x14ac:dyDescent="0.3">
      <c r="A20" s="3" t="s">
        <v>54</v>
      </c>
      <c r="B20" s="18">
        <v>2</v>
      </c>
      <c r="C20" s="18">
        <v>11</v>
      </c>
      <c r="D20" s="91">
        <f t="shared" si="0"/>
        <v>13</v>
      </c>
      <c r="E20" s="18">
        <v>1</v>
      </c>
      <c r="F20" s="18">
        <v>10</v>
      </c>
      <c r="G20" s="91">
        <f t="shared" si="1"/>
        <v>11</v>
      </c>
      <c r="H20" s="18">
        <v>2</v>
      </c>
      <c r="I20" s="18">
        <v>1</v>
      </c>
      <c r="J20" s="91">
        <f t="shared" si="7"/>
        <v>3</v>
      </c>
      <c r="K20" s="19">
        <v>2</v>
      </c>
      <c r="L20" s="19">
        <v>21</v>
      </c>
      <c r="M20" s="21">
        <f t="shared" si="2"/>
        <v>23</v>
      </c>
      <c r="N20" s="19">
        <v>1</v>
      </c>
      <c r="O20" s="19">
        <v>2</v>
      </c>
      <c r="P20" s="21">
        <f t="shared" si="3"/>
        <v>3</v>
      </c>
      <c r="Q20" s="19">
        <f t="shared" si="4"/>
        <v>8</v>
      </c>
      <c r="R20" s="19">
        <f t="shared" si="5"/>
        <v>45</v>
      </c>
      <c r="S20" s="21">
        <f t="shared" si="6"/>
        <v>53</v>
      </c>
    </row>
    <row r="21" spans="1:19" ht="20.25" customHeight="1" x14ac:dyDescent="0.3">
      <c r="A21" s="200">
        <v>1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</row>
    <row r="22" spans="1:19" ht="20.25" customHeight="1" x14ac:dyDescent="0.3">
      <c r="A22" s="3" t="s">
        <v>52</v>
      </c>
      <c r="B22" s="18">
        <v>30</v>
      </c>
      <c r="C22" s="18">
        <v>62</v>
      </c>
      <c r="D22" s="91">
        <f t="shared" si="0"/>
        <v>92</v>
      </c>
      <c r="E22" s="18">
        <v>41</v>
      </c>
      <c r="F22" s="18">
        <v>89</v>
      </c>
      <c r="G22" s="91">
        <f t="shared" si="1"/>
        <v>130</v>
      </c>
      <c r="H22" s="18">
        <v>29</v>
      </c>
      <c r="I22" s="18">
        <v>71</v>
      </c>
      <c r="J22" s="91">
        <f t="shared" si="7"/>
        <v>100</v>
      </c>
      <c r="K22" s="19">
        <v>52</v>
      </c>
      <c r="L22" s="19">
        <v>129</v>
      </c>
      <c r="M22" s="21">
        <f t="shared" si="2"/>
        <v>181</v>
      </c>
      <c r="N22" s="19">
        <v>22</v>
      </c>
      <c r="O22" s="19">
        <v>12</v>
      </c>
      <c r="P22" s="21">
        <f t="shared" si="3"/>
        <v>34</v>
      </c>
      <c r="Q22" s="19">
        <f t="shared" si="4"/>
        <v>174</v>
      </c>
      <c r="R22" s="19">
        <f t="shared" si="5"/>
        <v>363</v>
      </c>
      <c r="S22" s="21">
        <f t="shared" si="6"/>
        <v>537</v>
      </c>
    </row>
    <row r="23" spans="1:19" ht="20.25" customHeight="1" x14ac:dyDescent="0.3">
      <c r="A23" s="200" t="s">
        <v>98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</row>
    <row r="24" spans="1:19" ht="20.25" customHeight="1" x14ac:dyDescent="0.3">
      <c r="A24" s="3" t="s">
        <v>49</v>
      </c>
      <c r="B24" s="18">
        <v>20</v>
      </c>
      <c r="C24" s="18">
        <v>19</v>
      </c>
      <c r="D24" s="91">
        <f t="shared" si="0"/>
        <v>39</v>
      </c>
      <c r="E24" s="18">
        <v>11</v>
      </c>
      <c r="F24" s="18">
        <v>12</v>
      </c>
      <c r="G24" s="91">
        <f t="shared" si="1"/>
        <v>23</v>
      </c>
      <c r="H24" s="18">
        <v>9</v>
      </c>
      <c r="I24" s="18">
        <v>12</v>
      </c>
      <c r="J24" s="91">
        <f t="shared" si="7"/>
        <v>21</v>
      </c>
      <c r="K24" s="19">
        <v>6</v>
      </c>
      <c r="L24" s="19">
        <v>26</v>
      </c>
      <c r="M24" s="21">
        <f t="shared" si="2"/>
        <v>32</v>
      </c>
      <c r="N24" s="19">
        <v>3</v>
      </c>
      <c r="O24" s="19">
        <v>17</v>
      </c>
      <c r="P24" s="21">
        <f t="shared" si="3"/>
        <v>20</v>
      </c>
      <c r="Q24" s="19">
        <f t="shared" si="4"/>
        <v>49</v>
      </c>
      <c r="R24" s="19">
        <f t="shared" si="5"/>
        <v>86</v>
      </c>
      <c r="S24" s="21">
        <f t="shared" si="6"/>
        <v>135</v>
      </c>
    </row>
    <row r="25" spans="1:19" ht="20.25" customHeight="1" x14ac:dyDescent="0.25">
      <c r="A25" s="201" t="s">
        <v>99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</row>
    <row r="26" spans="1:19" ht="20.25" customHeight="1" x14ac:dyDescent="0.3">
      <c r="A26" s="3" t="s">
        <v>48</v>
      </c>
      <c r="B26" s="18">
        <v>15</v>
      </c>
      <c r="C26" s="18">
        <v>15</v>
      </c>
      <c r="D26" s="91">
        <f t="shared" si="0"/>
        <v>30</v>
      </c>
      <c r="E26" s="18">
        <v>4</v>
      </c>
      <c r="F26" s="18">
        <v>7</v>
      </c>
      <c r="G26" s="91">
        <f t="shared" si="1"/>
        <v>11</v>
      </c>
      <c r="H26" s="18">
        <v>3</v>
      </c>
      <c r="I26" s="18">
        <v>8</v>
      </c>
      <c r="J26" s="91">
        <f t="shared" si="7"/>
        <v>11</v>
      </c>
      <c r="K26" s="19">
        <v>9</v>
      </c>
      <c r="L26" s="19">
        <v>13</v>
      </c>
      <c r="M26" s="21">
        <f t="shared" si="2"/>
        <v>22</v>
      </c>
      <c r="N26" s="19">
        <v>2</v>
      </c>
      <c r="O26" s="19"/>
      <c r="P26" s="21">
        <f t="shared" si="3"/>
        <v>2</v>
      </c>
      <c r="Q26" s="19">
        <f t="shared" si="4"/>
        <v>33</v>
      </c>
      <c r="R26" s="19">
        <f t="shared" si="5"/>
        <v>43</v>
      </c>
      <c r="S26" s="21">
        <f t="shared" si="6"/>
        <v>76</v>
      </c>
    </row>
    <row r="27" spans="1:19" ht="20.25" customHeight="1" x14ac:dyDescent="0.25">
      <c r="A27" s="77" t="s">
        <v>6</v>
      </c>
      <c r="B27" s="60">
        <f t="shared" ref="B27:R27" si="9">SUM(B7:B26)</f>
        <v>128</v>
      </c>
      <c r="C27" s="60">
        <f t="shared" si="9"/>
        <v>251</v>
      </c>
      <c r="D27" s="60">
        <f t="shared" si="9"/>
        <v>379</v>
      </c>
      <c r="E27" s="60">
        <f t="shared" si="9"/>
        <v>125</v>
      </c>
      <c r="F27" s="60">
        <f t="shared" si="9"/>
        <v>277</v>
      </c>
      <c r="G27" s="60">
        <f t="shared" si="9"/>
        <v>402</v>
      </c>
      <c r="H27" s="60">
        <f t="shared" si="9"/>
        <v>97</v>
      </c>
      <c r="I27" s="60">
        <f t="shared" si="9"/>
        <v>229</v>
      </c>
      <c r="J27" s="60">
        <f t="shared" si="9"/>
        <v>326</v>
      </c>
      <c r="K27" s="60">
        <f t="shared" si="9"/>
        <v>130</v>
      </c>
      <c r="L27" s="60">
        <f t="shared" si="9"/>
        <v>375</v>
      </c>
      <c r="M27" s="60">
        <f t="shared" si="9"/>
        <v>505</v>
      </c>
      <c r="N27" s="60">
        <f t="shared" si="9"/>
        <v>51</v>
      </c>
      <c r="O27" s="60">
        <f t="shared" si="9"/>
        <v>60</v>
      </c>
      <c r="P27" s="60">
        <f t="shared" si="9"/>
        <v>111</v>
      </c>
      <c r="Q27" s="60">
        <f t="shared" si="9"/>
        <v>514</v>
      </c>
      <c r="R27" s="60">
        <f t="shared" si="9"/>
        <v>1190</v>
      </c>
      <c r="S27" s="81">
        <f>SUM(Q27:R27)</f>
        <v>1704</v>
      </c>
    </row>
    <row r="29" spans="1:19" ht="18.95" customHeight="1" x14ac:dyDescent="0.3">
      <c r="A29" s="190" t="s">
        <v>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</row>
    <row r="30" spans="1:19" ht="18.95" customHeight="1" x14ac:dyDescent="0.25">
      <c r="A30" s="196" t="s">
        <v>10</v>
      </c>
      <c r="B30" s="185" t="s">
        <v>174</v>
      </c>
      <c r="C30" s="186"/>
      <c r="D30" s="187"/>
      <c r="E30" s="185" t="s">
        <v>175</v>
      </c>
      <c r="F30" s="186"/>
      <c r="G30" s="187"/>
      <c r="H30" s="185" t="s">
        <v>176</v>
      </c>
      <c r="I30" s="186"/>
      <c r="J30" s="187"/>
      <c r="K30" s="185" t="s">
        <v>177</v>
      </c>
      <c r="L30" s="186"/>
      <c r="M30" s="187"/>
      <c r="N30" s="185" t="s">
        <v>5</v>
      </c>
      <c r="O30" s="186"/>
      <c r="P30" s="187"/>
      <c r="Q30" s="185" t="s">
        <v>2</v>
      </c>
      <c r="R30" s="186"/>
      <c r="S30" s="187"/>
    </row>
    <row r="31" spans="1:19" ht="18.95" customHeight="1" x14ac:dyDescent="0.25">
      <c r="A31" s="196"/>
      <c r="B31" s="14" t="s">
        <v>129</v>
      </c>
      <c r="C31" s="14" t="s">
        <v>130</v>
      </c>
      <c r="D31" s="14" t="s">
        <v>1</v>
      </c>
      <c r="E31" s="14" t="s">
        <v>129</v>
      </c>
      <c r="F31" s="14" t="s">
        <v>130</v>
      </c>
      <c r="G31" s="14" t="s">
        <v>1</v>
      </c>
      <c r="H31" s="14" t="s">
        <v>129</v>
      </c>
      <c r="I31" s="14" t="s">
        <v>130</v>
      </c>
      <c r="J31" s="14" t="s">
        <v>1</v>
      </c>
      <c r="K31" s="14" t="s">
        <v>129</v>
      </c>
      <c r="L31" s="14" t="s">
        <v>130</v>
      </c>
      <c r="M31" s="14" t="s">
        <v>1</v>
      </c>
      <c r="N31" s="14" t="s">
        <v>129</v>
      </c>
      <c r="O31" s="14" t="s">
        <v>130</v>
      </c>
      <c r="P31" s="14" t="s">
        <v>1</v>
      </c>
      <c r="Q31" s="14" t="s">
        <v>129</v>
      </c>
      <c r="R31" s="14" t="s">
        <v>130</v>
      </c>
      <c r="S31" s="14" t="s">
        <v>1</v>
      </c>
    </row>
    <row r="32" spans="1:19" ht="18.95" customHeight="1" x14ac:dyDescent="0.25">
      <c r="A32" s="199" t="s">
        <v>96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ht="21.75" customHeight="1" x14ac:dyDescent="0.3">
      <c r="A33" s="3" t="s">
        <v>45</v>
      </c>
      <c r="B33" s="18"/>
      <c r="C33" s="18"/>
      <c r="D33" s="91">
        <f>SUM(B33:C33)</f>
        <v>0</v>
      </c>
      <c r="E33" s="18">
        <v>10</v>
      </c>
      <c r="F33" s="18">
        <v>7</v>
      </c>
      <c r="G33" s="91">
        <f>SUM(E33:F33)</f>
        <v>17</v>
      </c>
      <c r="H33" s="18">
        <v>12</v>
      </c>
      <c r="I33" s="18">
        <v>9</v>
      </c>
      <c r="J33" s="91">
        <f>SUM(H33:I33)</f>
        <v>21</v>
      </c>
      <c r="K33" s="19">
        <v>7</v>
      </c>
      <c r="L33" s="19">
        <v>7</v>
      </c>
      <c r="M33" s="21">
        <f>SUM(K33:L33)</f>
        <v>14</v>
      </c>
      <c r="N33" s="19"/>
      <c r="O33" s="19"/>
      <c r="P33" s="21">
        <f>SUM(N33:O33)</f>
        <v>0</v>
      </c>
      <c r="Q33" s="19">
        <f>B33+E33+H33+K33+N33</f>
        <v>29</v>
      </c>
      <c r="R33" s="19">
        <f>C33+F33+I33+L33+O33</f>
        <v>23</v>
      </c>
      <c r="S33" s="21">
        <f>SUM(Q33:R33)</f>
        <v>52</v>
      </c>
    </row>
    <row r="34" spans="1:19" ht="21.75" customHeight="1" x14ac:dyDescent="0.3">
      <c r="A34" s="3" t="s">
        <v>88</v>
      </c>
      <c r="B34" s="18"/>
      <c r="C34" s="18"/>
      <c r="D34" s="91">
        <f t="shared" ref="D34:D40" si="10">SUM(B34:C34)</f>
        <v>0</v>
      </c>
      <c r="E34" s="18"/>
      <c r="F34" s="18"/>
      <c r="G34" s="91">
        <f t="shared" ref="G34:G40" si="11">SUM(E34:F34)</f>
        <v>0</v>
      </c>
      <c r="H34" s="51"/>
      <c r="I34" s="18"/>
      <c r="J34" s="91">
        <f t="shared" ref="J34:J40" si="12">SUM(H34:I34)</f>
        <v>0</v>
      </c>
      <c r="K34" s="19"/>
      <c r="L34" s="19"/>
      <c r="M34" s="21">
        <f t="shared" ref="M34:M40" si="13">SUM(K34:L34)</f>
        <v>0</v>
      </c>
      <c r="N34" s="19"/>
      <c r="O34" s="19"/>
      <c r="P34" s="21">
        <f t="shared" ref="P34:P40" si="14">SUM(N34:O34)</f>
        <v>0</v>
      </c>
      <c r="Q34" s="19">
        <f t="shared" ref="Q34:Q40" si="15">B34+E34+H34+K34+N34</f>
        <v>0</v>
      </c>
      <c r="R34" s="19">
        <f t="shared" ref="R34:R40" si="16">C34+F34+I34+L34+O34</f>
        <v>0</v>
      </c>
      <c r="S34" s="21">
        <f t="shared" ref="S34:S40" si="17">SUM(Q34:R34)</f>
        <v>0</v>
      </c>
    </row>
    <row r="35" spans="1:19" ht="21.75" customHeight="1" x14ac:dyDescent="0.3">
      <c r="A35" s="3" t="s">
        <v>115</v>
      </c>
      <c r="B35" s="18"/>
      <c r="C35" s="18"/>
      <c r="D35" s="91">
        <f t="shared" si="10"/>
        <v>0</v>
      </c>
      <c r="E35" s="18"/>
      <c r="F35" s="18"/>
      <c r="G35" s="91">
        <f t="shared" si="11"/>
        <v>0</v>
      </c>
      <c r="H35" s="51"/>
      <c r="I35" s="18"/>
      <c r="J35" s="91">
        <f t="shared" si="12"/>
        <v>0</v>
      </c>
      <c r="K35" s="19"/>
      <c r="L35" s="19"/>
      <c r="M35" s="21">
        <f t="shared" si="13"/>
        <v>0</v>
      </c>
      <c r="N35" s="19"/>
      <c r="O35" s="19"/>
      <c r="P35" s="21">
        <f t="shared" si="14"/>
        <v>0</v>
      </c>
      <c r="Q35" s="19">
        <f t="shared" si="15"/>
        <v>0</v>
      </c>
      <c r="R35" s="19">
        <f t="shared" si="16"/>
        <v>0</v>
      </c>
      <c r="S35" s="21">
        <f t="shared" si="17"/>
        <v>0</v>
      </c>
    </row>
    <row r="36" spans="1:19" ht="21.75" customHeight="1" x14ac:dyDescent="0.3">
      <c r="A36" s="3" t="s">
        <v>46</v>
      </c>
      <c r="B36" s="18"/>
      <c r="C36" s="18"/>
      <c r="D36" s="91">
        <f t="shared" si="10"/>
        <v>0</v>
      </c>
      <c r="E36" s="18">
        <v>3</v>
      </c>
      <c r="F36" s="18">
        <v>4</v>
      </c>
      <c r="G36" s="91">
        <f t="shared" si="11"/>
        <v>7</v>
      </c>
      <c r="H36" s="18">
        <v>3</v>
      </c>
      <c r="I36" s="18">
        <v>8</v>
      </c>
      <c r="J36" s="91">
        <f t="shared" si="12"/>
        <v>11</v>
      </c>
      <c r="K36" s="19"/>
      <c r="L36" s="19"/>
      <c r="M36" s="21">
        <f t="shared" si="13"/>
        <v>0</v>
      </c>
      <c r="N36" s="19"/>
      <c r="O36" s="19"/>
      <c r="P36" s="21">
        <f t="shared" si="14"/>
        <v>0</v>
      </c>
      <c r="Q36" s="19">
        <f t="shared" si="15"/>
        <v>6</v>
      </c>
      <c r="R36" s="19">
        <f t="shared" si="16"/>
        <v>12</v>
      </c>
      <c r="S36" s="21">
        <f t="shared" si="17"/>
        <v>18</v>
      </c>
    </row>
    <row r="37" spans="1:19" ht="17.25" customHeight="1" x14ac:dyDescent="0.3">
      <c r="A37" s="200" t="s">
        <v>97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</row>
    <row r="38" spans="1:19" ht="21" customHeight="1" x14ac:dyDescent="0.3">
      <c r="A38" s="3" t="s">
        <v>52</v>
      </c>
      <c r="B38" s="18">
        <v>10</v>
      </c>
      <c r="C38" s="18">
        <v>24</v>
      </c>
      <c r="D38" s="91">
        <f t="shared" si="10"/>
        <v>34</v>
      </c>
      <c r="E38" s="18">
        <v>39</v>
      </c>
      <c r="F38" s="18">
        <v>28</v>
      </c>
      <c r="G38" s="91">
        <f t="shared" si="11"/>
        <v>67</v>
      </c>
      <c r="H38" s="18">
        <v>36</v>
      </c>
      <c r="I38" s="18">
        <v>35</v>
      </c>
      <c r="J38" s="91">
        <f t="shared" si="12"/>
        <v>71</v>
      </c>
      <c r="K38" s="19">
        <v>19</v>
      </c>
      <c r="L38" s="19">
        <v>4</v>
      </c>
      <c r="M38" s="21">
        <f t="shared" si="13"/>
        <v>23</v>
      </c>
      <c r="N38" s="19">
        <v>34</v>
      </c>
      <c r="O38" s="19">
        <v>23</v>
      </c>
      <c r="P38" s="21">
        <f t="shared" si="14"/>
        <v>57</v>
      </c>
      <c r="Q38" s="19">
        <f t="shared" si="15"/>
        <v>138</v>
      </c>
      <c r="R38" s="19">
        <f t="shared" si="16"/>
        <v>114</v>
      </c>
      <c r="S38" s="21">
        <f t="shared" si="17"/>
        <v>252</v>
      </c>
    </row>
    <row r="39" spans="1:19" ht="17.25" customHeight="1" x14ac:dyDescent="0.3">
      <c r="A39" s="200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</row>
    <row r="40" spans="1:19" ht="21" customHeight="1" x14ac:dyDescent="0.3">
      <c r="A40" s="3" t="s">
        <v>49</v>
      </c>
      <c r="B40" s="18"/>
      <c r="C40" s="18"/>
      <c r="D40" s="91">
        <f t="shared" si="10"/>
        <v>0</v>
      </c>
      <c r="E40" s="18"/>
      <c r="F40" s="18"/>
      <c r="G40" s="91">
        <f t="shared" si="11"/>
        <v>0</v>
      </c>
      <c r="H40" s="18"/>
      <c r="I40" s="18"/>
      <c r="J40" s="91">
        <f t="shared" si="12"/>
        <v>0</v>
      </c>
      <c r="K40" s="19"/>
      <c r="L40" s="19"/>
      <c r="M40" s="21">
        <f t="shared" si="13"/>
        <v>0</v>
      </c>
      <c r="N40" s="19">
        <v>5</v>
      </c>
      <c r="O40" s="19">
        <v>1</v>
      </c>
      <c r="P40" s="21">
        <f t="shared" si="14"/>
        <v>6</v>
      </c>
      <c r="Q40" s="19">
        <f t="shared" si="15"/>
        <v>5</v>
      </c>
      <c r="R40" s="19">
        <f t="shared" si="16"/>
        <v>1</v>
      </c>
      <c r="S40" s="21">
        <f t="shared" si="17"/>
        <v>6</v>
      </c>
    </row>
    <row r="41" spans="1:19" ht="18.95" customHeight="1" x14ac:dyDescent="0.25">
      <c r="A41" s="77" t="s">
        <v>6</v>
      </c>
      <c r="B41" s="60">
        <f>SUM(B33:B40)</f>
        <v>10</v>
      </c>
      <c r="C41" s="60">
        <f t="shared" ref="C41:R41" si="18">SUM(C33:C40)</f>
        <v>24</v>
      </c>
      <c r="D41" s="60">
        <f t="shared" si="18"/>
        <v>34</v>
      </c>
      <c r="E41" s="60">
        <f t="shared" si="18"/>
        <v>52</v>
      </c>
      <c r="F41" s="60">
        <f t="shared" si="18"/>
        <v>39</v>
      </c>
      <c r="G41" s="60">
        <f t="shared" si="18"/>
        <v>91</v>
      </c>
      <c r="H41" s="60">
        <f t="shared" si="18"/>
        <v>51</v>
      </c>
      <c r="I41" s="60">
        <f t="shared" si="18"/>
        <v>52</v>
      </c>
      <c r="J41" s="60">
        <f t="shared" si="18"/>
        <v>103</v>
      </c>
      <c r="K41" s="60">
        <f t="shared" si="18"/>
        <v>26</v>
      </c>
      <c r="L41" s="60">
        <f t="shared" si="18"/>
        <v>11</v>
      </c>
      <c r="M41" s="60">
        <f t="shared" si="18"/>
        <v>37</v>
      </c>
      <c r="N41" s="60">
        <f t="shared" si="18"/>
        <v>39</v>
      </c>
      <c r="O41" s="60">
        <f t="shared" si="18"/>
        <v>24</v>
      </c>
      <c r="P41" s="60">
        <f t="shared" si="18"/>
        <v>63</v>
      </c>
      <c r="Q41" s="60">
        <f t="shared" si="18"/>
        <v>178</v>
      </c>
      <c r="R41" s="60">
        <f t="shared" si="18"/>
        <v>150</v>
      </c>
      <c r="S41" s="60">
        <f>SUM(Q41:R41)</f>
        <v>328</v>
      </c>
    </row>
    <row r="42" spans="1:19" ht="18.95" customHeight="1" x14ac:dyDescent="0.3">
      <c r="A42" s="1" t="s">
        <v>173</v>
      </c>
    </row>
  </sheetData>
  <mergeCells count="24">
    <mergeCell ref="A1:S1"/>
    <mergeCell ref="A4:A5"/>
    <mergeCell ref="A30:A31"/>
    <mergeCell ref="Q4:S4"/>
    <mergeCell ref="Q30:S30"/>
    <mergeCell ref="B4:D4"/>
    <mergeCell ref="A3:S3"/>
    <mergeCell ref="A21:S21"/>
    <mergeCell ref="A23:S23"/>
    <mergeCell ref="A25:S25"/>
    <mergeCell ref="A29:S29"/>
    <mergeCell ref="E4:G4"/>
    <mergeCell ref="H4:J4"/>
    <mergeCell ref="K4:M4"/>
    <mergeCell ref="N4:P4"/>
    <mergeCell ref="A6:S6"/>
    <mergeCell ref="A32:S32"/>
    <mergeCell ref="A37:S37"/>
    <mergeCell ref="A39:S39"/>
    <mergeCell ref="B30:D30"/>
    <mergeCell ref="E30:G30"/>
    <mergeCell ref="H30:J30"/>
    <mergeCell ref="K30:M30"/>
    <mergeCell ref="N30:P30"/>
  </mergeCells>
  <printOptions horizontalCentered="1"/>
  <pageMargins left="0.25" right="0.25" top="0.75" bottom="0.75" header="0.3" footer="0.3"/>
  <pageSetup paperSize="9" scale="75" orientation="portrait" r:id="rId1"/>
  <headerFooter>
    <oddHeader>&amp;R&amp;"TH SarabunPSK,ธรรมดา"&amp;14&amp;KFF0000สารสนเทศ 07
แบบฟอร์มข้อมูลสารสนเทศ ประจำปีการศึกษา 2562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0"/>
  <sheetViews>
    <sheetView view="pageBreakPreview" topLeftCell="A31" zoomScaleNormal="140" zoomScaleSheetLayoutView="100" zoomScalePageLayoutView="70" workbookViewId="0">
      <selection activeCell="B50" sqref="B50:M50"/>
    </sheetView>
  </sheetViews>
  <sheetFormatPr defaultColWidth="8.625" defaultRowHeight="18.95" customHeight="1" x14ac:dyDescent="0.3"/>
  <cols>
    <col min="1" max="1" width="37.375" style="7" customWidth="1"/>
    <col min="2" max="10" width="4.625" style="7" customWidth="1"/>
    <col min="11" max="17" width="4.625" style="1" customWidth="1"/>
    <col min="18" max="18" width="5.125" style="1" customWidth="1"/>
    <col min="19" max="19" width="6.25" style="1" customWidth="1"/>
    <col min="20" max="16384" width="8.625" style="7"/>
  </cols>
  <sheetData>
    <row r="1" spans="1:19" ht="25.5" customHeight="1" x14ac:dyDescent="0.25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</row>
    <row r="2" spans="1:19" ht="11.25" customHeight="1" x14ac:dyDescent="0.3"/>
    <row r="3" spans="1:19" ht="18.95" customHeight="1" x14ac:dyDescent="0.3">
      <c r="A3" s="82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3"/>
      <c r="L3" s="83"/>
      <c r="M3" s="83"/>
      <c r="N3" s="83"/>
      <c r="O3" s="83"/>
      <c r="P3" s="83"/>
      <c r="Q3" s="83"/>
      <c r="R3" s="83"/>
      <c r="S3" s="83"/>
    </row>
    <row r="4" spans="1:19" ht="18.95" customHeight="1" x14ac:dyDescent="0.25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96" t="s">
        <v>5</v>
      </c>
      <c r="O4" s="196"/>
      <c r="P4" s="196"/>
      <c r="Q4" s="196" t="s">
        <v>2</v>
      </c>
      <c r="R4" s="196"/>
      <c r="S4" s="196"/>
    </row>
    <row r="5" spans="1:19" ht="18.95" customHeight="1" x14ac:dyDescent="0.25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19" ht="18.95" customHeight="1" x14ac:dyDescent="0.25">
      <c r="A6" s="199" t="s">
        <v>104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ht="18.95" customHeight="1" x14ac:dyDescent="0.3">
      <c r="A7" s="53" t="s">
        <v>55</v>
      </c>
      <c r="B7" s="43">
        <v>3</v>
      </c>
      <c r="C7" s="43">
        <v>27</v>
      </c>
      <c r="D7" s="103">
        <f>B7+C7</f>
        <v>30</v>
      </c>
      <c r="E7" s="43">
        <v>5</v>
      </c>
      <c r="F7" s="43">
        <v>19</v>
      </c>
      <c r="G7" s="103">
        <f>E7+F7</f>
        <v>24</v>
      </c>
      <c r="H7" s="43">
        <v>1</v>
      </c>
      <c r="I7" s="43">
        <v>15</v>
      </c>
      <c r="J7" s="103">
        <f>H7+I7</f>
        <v>16</v>
      </c>
      <c r="K7" s="44">
        <v>3</v>
      </c>
      <c r="L7" s="45">
        <v>23</v>
      </c>
      <c r="M7" s="102">
        <f>K7+L7</f>
        <v>26</v>
      </c>
      <c r="N7" s="45">
        <v>2</v>
      </c>
      <c r="O7" s="45">
        <v>12</v>
      </c>
      <c r="P7" s="102">
        <f>N7+O7</f>
        <v>14</v>
      </c>
      <c r="Q7" s="45">
        <f>B7+E7+H7+K7+N7</f>
        <v>14</v>
      </c>
      <c r="R7" s="45">
        <f>C7+F7+I7+L7+O7</f>
        <v>96</v>
      </c>
      <c r="S7" s="102">
        <f>Q7+R7</f>
        <v>110</v>
      </c>
    </row>
    <row r="8" spans="1:19" ht="18.95" customHeight="1" x14ac:dyDescent="0.3">
      <c r="A8" s="200" t="s">
        <v>105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1:19" ht="18.95" customHeight="1" x14ac:dyDescent="0.3">
      <c r="A9" s="53" t="s">
        <v>56</v>
      </c>
      <c r="B9" s="43">
        <v>17</v>
      </c>
      <c r="C9" s="43">
        <v>40</v>
      </c>
      <c r="D9" s="103">
        <f t="shared" ref="D9:D28" si="0">B9+C9</f>
        <v>57</v>
      </c>
      <c r="E9" s="43">
        <v>13</v>
      </c>
      <c r="F9" s="43">
        <v>40</v>
      </c>
      <c r="G9" s="103">
        <f t="shared" ref="G9:G28" si="1">E9+F9</f>
        <v>53</v>
      </c>
      <c r="H9" s="43">
        <v>22</v>
      </c>
      <c r="I9" s="43">
        <v>36</v>
      </c>
      <c r="J9" s="103">
        <f t="shared" ref="J9:J28" si="2">H9+I9</f>
        <v>58</v>
      </c>
      <c r="K9" s="44">
        <v>33</v>
      </c>
      <c r="L9" s="45">
        <v>74</v>
      </c>
      <c r="M9" s="102">
        <f t="shared" ref="M9:M28" si="3">K9+L9</f>
        <v>107</v>
      </c>
      <c r="N9" s="45">
        <v>7</v>
      </c>
      <c r="O9" s="45">
        <v>11</v>
      </c>
      <c r="P9" s="102">
        <f t="shared" ref="P9:P28" si="4">N9+O9</f>
        <v>18</v>
      </c>
      <c r="Q9" s="45">
        <f>B9+E9+H9+K9+N9</f>
        <v>92</v>
      </c>
      <c r="R9" s="45">
        <f>C9+F9+I9+L9+O9</f>
        <v>201</v>
      </c>
      <c r="S9" s="102">
        <f t="shared" ref="S9:S28" si="5">Q9+R9</f>
        <v>293</v>
      </c>
    </row>
    <row r="10" spans="1:19" ht="18.95" customHeight="1" x14ac:dyDescent="0.3">
      <c r="A10" s="53" t="s">
        <v>57</v>
      </c>
      <c r="B10" s="43"/>
      <c r="C10" s="43"/>
      <c r="D10" s="103"/>
      <c r="E10" s="43">
        <v>1</v>
      </c>
      <c r="F10" s="43">
        <v>16</v>
      </c>
      <c r="G10" s="103">
        <f t="shared" si="1"/>
        <v>17</v>
      </c>
      <c r="H10" s="43">
        <v>5</v>
      </c>
      <c r="I10" s="43">
        <v>7</v>
      </c>
      <c r="J10" s="103">
        <f t="shared" si="2"/>
        <v>12</v>
      </c>
      <c r="K10" s="44">
        <v>9</v>
      </c>
      <c r="L10" s="45">
        <v>22</v>
      </c>
      <c r="M10" s="102">
        <f t="shared" si="3"/>
        <v>31</v>
      </c>
      <c r="N10" s="45">
        <v>4</v>
      </c>
      <c r="O10" s="45">
        <v>13</v>
      </c>
      <c r="P10" s="102">
        <f t="shared" si="4"/>
        <v>17</v>
      </c>
      <c r="Q10" s="45">
        <f t="shared" ref="Q10:Q18" si="6">B10+E10+H10+K10+N10</f>
        <v>19</v>
      </c>
      <c r="R10" s="45">
        <f t="shared" ref="R10:R18" si="7">C10+F10+I10+L10+O10</f>
        <v>58</v>
      </c>
      <c r="S10" s="102">
        <f t="shared" si="5"/>
        <v>77</v>
      </c>
    </row>
    <row r="11" spans="1:19" ht="18.95" customHeight="1" x14ac:dyDescent="0.3">
      <c r="A11" s="53" t="s">
        <v>151</v>
      </c>
      <c r="B11" s="43">
        <v>1</v>
      </c>
      <c r="C11" s="43">
        <v>5</v>
      </c>
      <c r="D11" s="103">
        <f t="shared" ref="D11" si="8">B11+C11</f>
        <v>6</v>
      </c>
      <c r="E11" s="43"/>
      <c r="F11" s="43"/>
      <c r="G11" s="103"/>
      <c r="H11" s="43"/>
      <c r="I11" s="43"/>
      <c r="J11" s="103"/>
      <c r="K11" s="44"/>
      <c r="L11" s="45"/>
      <c r="M11" s="102"/>
      <c r="N11" s="45"/>
      <c r="O11" s="45"/>
      <c r="P11" s="102"/>
      <c r="Q11" s="45">
        <f t="shared" si="6"/>
        <v>1</v>
      </c>
      <c r="R11" s="45">
        <f t="shared" si="7"/>
        <v>5</v>
      </c>
      <c r="S11" s="102">
        <f t="shared" si="5"/>
        <v>6</v>
      </c>
    </row>
    <row r="12" spans="1:19" ht="18.95" customHeight="1" x14ac:dyDescent="0.3">
      <c r="A12" s="53" t="s">
        <v>82</v>
      </c>
      <c r="B12" s="43">
        <v>7</v>
      </c>
      <c r="C12" s="43">
        <v>24</v>
      </c>
      <c r="D12" s="103">
        <f t="shared" si="0"/>
        <v>31</v>
      </c>
      <c r="E12" s="43">
        <v>24</v>
      </c>
      <c r="F12" s="43">
        <v>33</v>
      </c>
      <c r="G12" s="103">
        <f t="shared" si="1"/>
        <v>57</v>
      </c>
      <c r="H12" s="43">
        <v>12</v>
      </c>
      <c r="I12" s="43">
        <v>23</v>
      </c>
      <c r="J12" s="103">
        <f t="shared" si="2"/>
        <v>35</v>
      </c>
      <c r="K12" s="44">
        <v>27</v>
      </c>
      <c r="L12" s="45">
        <v>61</v>
      </c>
      <c r="M12" s="102">
        <f t="shared" si="3"/>
        <v>88</v>
      </c>
      <c r="N12" s="45">
        <v>14</v>
      </c>
      <c r="O12" s="45">
        <v>34</v>
      </c>
      <c r="P12" s="102">
        <f t="shared" si="4"/>
        <v>48</v>
      </c>
      <c r="Q12" s="45">
        <f t="shared" si="6"/>
        <v>84</v>
      </c>
      <c r="R12" s="45">
        <f t="shared" si="7"/>
        <v>175</v>
      </c>
      <c r="S12" s="102">
        <f t="shared" si="5"/>
        <v>259</v>
      </c>
    </row>
    <row r="13" spans="1:19" ht="18.95" customHeight="1" x14ac:dyDescent="0.3">
      <c r="A13" s="53" t="s">
        <v>152</v>
      </c>
      <c r="B13" s="43">
        <v>10</v>
      </c>
      <c r="C13" s="43">
        <v>10</v>
      </c>
      <c r="D13" s="103">
        <f t="shared" ref="D13" si="9">B13+C13</f>
        <v>20</v>
      </c>
      <c r="E13" s="43"/>
      <c r="F13" s="43"/>
      <c r="G13" s="103"/>
      <c r="H13" s="43"/>
      <c r="I13" s="43"/>
      <c r="J13" s="103"/>
      <c r="K13" s="44"/>
      <c r="L13" s="45"/>
      <c r="M13" s="102"/>
      <c r="N13" s="45"/>
      <c r="O13" s="45"/>
      <c r="P13" s="102"/>
      <c r="Q13" s="45">
        <f t="shared" si="6"/>
        <v>10</v>
      </c>
      <c r="R13" s="45">
        <f t="shared" si="7"/>
        <v>10</v>
      </c>
      <c r="S13" s="102">
        <f t="shared" si="5"/>
        <v>20</v>
      </c>
    </row>
    <row r="14" spans="1:19" ht="18.95" customHeight="1" x14ac:dyDescent="0.3">
      <c r="A14" s="53" t="s">
        <v>58</v>
      </c>
      <c r="B14" s="43"/>
      <c r="C14" s="43"/>
      <c r="D14" s="103"/>
      <c r="E14" s="43"/>
      <c r="F14" s="43"/>
      <c r="G14" s="103"/>
      <c r="H14" s="43"/>
      <c r="I14" s="43"/>
      <c r="J14" s="103"/>
      <c r="K14" s="44"/>
      <c r="L14" s="45"/>
      <c r="M14" s="102"/>
      <c r="N14" s="45"/>
      <c r="O14" s="45"/>
      <c r="P14" s="102"/>
      <c r="Q14" s="45"/>
      <c r="R14" s="45"/>
      <c r="S14" s="102"/>
    </row>
    <row r="15" spans="1:19" ht="18.95" customHeight="1" x14ac:dyDescent="0.3">
      <c r="A15" s="53" t="s">
        <v>122</v>
      </c>
      <c r="B15" s="43">
        <v>3</v>
      </c>
      <c r="C15" s="43">
        <v>17</v>
      </c>
      <c r="D15" s="103">
        <f t="shared" si="0"/>
        <v>20</v>
      </c>
      <c r="E15" s="43">
        <v>5</v>
      </c>
      <c r="F15" s="43">
        <v>22</v>
      </c>
      <c r="G15" s="103">
        <f t="shared" si="1"/>
        <v>27</v>
      </c>
      <c r="H15" s="43">
        <v>4</v>
      </c>
      <c r="I15" s="43">
        <v>15</v>
      </c>
      <c r="J15" s="103">
        <f t="shared" si="2"/>
        <v>19</v>
      </c>
      <c r="K15" s="44">
        <v>7</v>
      </c>
      <c r="L15" s="45">
        <v>27</v>
      </c>
      <c r="M15" s="102">
        <f t="shared" si="3"/>
        <v>34</v>
      </c>
      <c r="N15" s="45">
        <v>2</v>
      </c>
      <c r="O15" s="45">
        <v>5</v>
      </c>
      <c r="P15" s="102">
        <f t="shared" si="4"/>
        <v>7</v>
      </c>
      <c r="Q15" s="45">
        <f t="shared" si="6"/>
        <v>21</v>
      </c>
      <c r="R15" s="45">
        <f t="shared" si="7"/>
        <v>86</v>
      </c>
      <c r="S15" s="102">
        <f t="shared" si="5"/>
        <v>107</v>
      </c>
    </row>
    <row r="16" spans="1:19" ht="18.95" customHeight="1" x14ac:dyDescent="0.3">
      <c r="A16" s="53" t="s">
        <v>123</v>
      </c>
      <c r="B16" s="43">
        <v>10</v>
      </c>
      <c r="C16" s="43">
        <v>17</v>
      </c>
      <c r="D16" s="103">
        <f t="shared" si="0"/>
        <v>27</v>
      </c>
      <c r="E16" s="43">
        <v>10</v>
      </c>
      <c r="F16" s="43">
        <v>23</v>
      </c>
      <c r="G16" s="103">
        <f t="shared" si="1"/>
        <v>33</v>
      </c>
      <c r="H16" s="43">
        <v>6</v>
      </c>
      <c r="I16" s="43">
        <v>15</v>
      </c>
      <c r="J16" s="103">
        <f t="shared" si="2"/>
        <v>21</v>
      </c>
      <c r="K16" s="44">
        <v>11</v>
      </c>
      <c r="L16" s="45">
        <v>31</v>
      </c>
      <c r="M16" s="102">
        <f t="shared" si="3"/>
        <v>42</v>
      </c>
      <c r="N16" s="45">
        <v>4</v>
      </c>
      <c r="O16" s="45">
        <v>5</v>
      </c>
      <c r="P16" s="102">
        <f t="shared" si="4"/>
        <v>9</v>
      </c>
      <c r="Q16" s="45">
        <f t="shared" si="6"/>
        <v>41</v>
      </c>
      <c r="R16" s="45">
        <f t="shared" si="7"/>
        <v>91</v>
      </c>
      <c r="S16" s="102">
        <f t="shared" si="5"/>
        <v>132</v>
      </c>
    </row>
    <row r="17" spans="1:19" ht="18.95" customHeight="1" x14ac:dyDescent="0.3">
      <c r="A17" s="53" t="s">
        <v>124</v>
      </c>
      <c r="B17" s="43">
        <v>19</v>
      </c>
      <c r="C17" s="43">
        <v>19</v>
      </c>
      <c r="D17" s="103">
        <f t="shared" si="0"/>
        <v>38</v>
      </c>
      <c r="E17" s="43">
        <v>11</v>
      </c>
      <c r="F17" s="43">
        <v>28</v>
      </c>
      <c r="G17" s="103">
        <f t="shared" si="1"/>
        <v>39</v>
      </c>
      <c r="H17" s="43">
        <v>5</v>
      </c>
      <c r="I17" s="43">
        <v>14</v>
      </c>
      <c r="J17" s="103">
        <f t="shared" si="2"/>
        <v>19</v>
      </c>
      <c r="K17" s="44">
        <v>6</v>
      </c>
      <c r="L17" s="45">
        <v>27</v>
      </c>
      <c r="M17" s="102">
        <f t="shared" si="3"/>
        <v>33</v>
      </c>
      <c r="N17" s="45">
        <v>1</v>
      </c>
      <c r="O17" s="45"/>
      <c r="P17" s="102">
        <f t="shared" si="4"/>
        <v>1</v>
      </c>
      <c r="Q17" s="45">
        <f t="shared" si="6"/>
        <v>42</v>
      </c>
      <c r="R17" s="45">
        <f t="shared" si="7"/>
        <v>88</v>
      </c>
      <c r="S17" s="102">
        <f t="shared" si="5"/>
        <v>130</v>
      </c>
    </row>
    <row r="18" spans="1:19" ht="18.95" customHeight="1" x14ac:dyDescent="0.3">
      <c r="A18" s="53" t="s">
        <v>150</v>
      </c>
      <c r="B18" s="43"/>
      <c r="C18" s="43"/>
      <c r="D18" s="103">
        <f t="shared" si="0"/>
        <v>0</v>
      </c>
      <c r="E18" s="43">
        <v>11</v>
      </c>
      <c r="F18" s="43">
        <v>11</v>
      </c>
      <c r="G18" s="103">
        <f t="shared" si="1"/>
        <v>22</v>
      </c>
      <c r="H18" s="43">
        <v>9</v>
      </c>
      <c r="I18" s="43">
        <v>10</v>
      </c>
      <c r="J18" s="103">
        <f t="shared" si="2"/>
        <v>19</v>
      </c>
      <c r="K18" s="44">
        <v>23</v>
      </c>
      <c r="L18" s="45">
        <v>27</v>
      </c>
      <c r="M18" s="102">
        <f t="shared" si="3"/>
        <v>50</v>
      </c>
      <c r="N18" s="45">
        <v>4</v>
      </c>
      <c r="O18" s="45">
        <v>13</v>
      </c>
      <c r="P18" s="102">
        <f t="shared" si="4"/>
        <v>17</v>
      </c>
      <c r="Q18" s="45">
        <f t="shared" si="6"/>
        <v>47</v>
      </c>
      <c r="R18" s="45">
        <f t="shared" si="7"/>
        <v>61</v>
      </c>
      <c r="S18" s="102">
        <f t="shared" si="5"/>
        <v>108</v>
      </c>
    </row>
    <row r="19" spans="1:19" ht="18.95" customHeight="1" x14ac:dyDescent="0.3">
      <c r="A19" s="200" t="s">
        <v>106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</row>
    <row r="20" spans="1:19" ht="18.95" customHeight="1" x14ac:dyDescent="0.3">
      <c r="A20" s="53" t="s">
        <v>59</v>
      </c>
      <c r="B20" s="43">
        <v>5</v>
      </c>
      <c r="C20" s="43">
        <v>42</v>
      </c>
      <c r="D20" s="103">
        <f t="shared" si="0"/>
        <v>47</v>
      </c>
      <c r="E20" s="43">
        <v>6</v>
      </c>
      <c r="F20" s="43">
        <v>82</v>
      </c>
      <c r="G20" s="103">
        <f t="shared" si="1"/>
        <v>88</v>
      </c>
      <c r="H20" s="43">
        <v>7</v>
      </c>
      <c r="I20" s="43">
        <v>52</v>
      </c>
      <c r="J20" s="103">
        <f t="shared" si="2"/>
        <v>59</v>
      </c>
      <c r="K20" s="44">
        <v>11</v>
      </c>
      <c r="L20" s="45">
        <v>92</v>
      </c>
      <c r="M20" s="102">
        <f t="shared" si="3"/>
        <v>103</v>
      </c>
      <c r="N20" s="45">
        <v>2</v>
      </c>
      <c r="O20" s="45">
        <v>29</v>
      </c>
      <c r="P20" s="102">
        <f t="shared" si="4"/>
        <v>31</v>
      </c>
      <c r="Q20" s="45">
        <f t="shared" ref="Q20" si="10">B20+E20+H20+K20+N20</f>
        <v>31</v>
      </c>
      <c r="R20" s="45">
        <f t="shared" ref="R20" si="11">C20+F20+I20+L20+O20</f>
        <v>297</v>
      </c>
      <c r="S20" s="102">
        <f t="shared" si="5"/>
        <v>328</v>
      </c>
    </row>
    <row r="21" spans="1:19" ht="18.95" customHeight="1" x14ac:dyDescent="0.3">
      <c r="A21" s="200" t="s">
        <v>107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</row>
    <row r="22" spans="1:19" ht="18.95" customHeight="1" x14ac:dyDescent="0.3">
      <c r="A22" s="53" t="s">
        <v>62</v>
      </c>
      <c r="B22" s="43">
        <v>1</v>
      </c>
      <c r="C22" s="43">
        <v>1</v>
      </c>
      <c r="D22" s="103">
        <f t="shared" si="0"/>
        <v>2</v>
      </c>
      <c r="E22" s="43">
        <v>3</v>
      </c>
      <c r="F22" s="43">
        <v>5</v>
      </c>
      <c r="G22" s="103">
        <f t="shared" si="1"/>
        <v>8</v>
      </c>
      <c r="H22" s="43">
        <v>3</v>
      </c>
      <c r="I22" s="43">
        <v>5</v>
      </c>
      <c r="J22" s="103">
        <f t="shared" si="2"/>
        <v>8</v>
      </c>
      <c r="K22" s="44">
        <v>9</v>
      </c>
      <c r="L22" s="45">
        <v>20</v>
      </c>
      <c r="M22" s="102">
        <f t="shared" si="3"/>
        <v>29</v>
      </c>
      <c r="N22" s="45"/>
      <c r="O22" s="45"/>
      <c r="P22" s="102">
        <f t="shared" si="4"/>
        <v>0</v>
      </c>
      <c r="Q22" s="45">
        <f t="shared" ref="Q22" si="12">B22+E22+H22+K22+N22</f>
        <v>16</v>
      </c>
      <c r="R22" s="45">
        <f t="shared" ref="R22" si="13">C22+F22+I22+L22+O22</f>
        <v>31</v>
      </c>
      <c r="S22" s="102">
        <f t="shared" si="5"/>
        <v>47</v>
      </c>
    </row>
    <row r="23" spans="1:19" ht="18.95" customHeight="1" x14ac:dyDescent="0.25">
      <c r="A23" s="201" t="s">
        <v>108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</row>
    <row r="24" spans="1:19" ht="18.95" customHeight="1" x14ac:dyDescent="0.3">
      <c r="A24" s="53" t="s">
        <v>61</v>
      </c>
      <c r="B24" s="43">
        <v>17</v>
      </c>
      <c r="C24" s="43">
        <v>21</v>
      </c>
      <c r="D24" s="103">
        <f t="shared" si="0"/>
        <v>38</v>
      </c>
      <c r="E24" s="43">
        <v>25</v>
      </c>
      <c r="F24" s="43">
        <v>25</v>
      </c>
      <c r="G24" s="103">
        <f t="shared" si="1"/>
        <v>50</v>
      </c>
      <c r="H24" s="43"/>
      <c r="I24" s="43"/>
      <c r="J24" s="103">
        <f t="shared" si="2"/>
        <v>0</v>
      </c>
      <c r="K24" s="44"/>
      <c r="L24" s="45"/>
      <c r="M24" s="102">
        <f t="shared" si="3"/>
        <v>0</v>
      </c>
      <c r="N24" s="45"/>
      <c r="O24" s="45"/>
      <c r="P24" s="102">
        <f t="shared" si="4"/>
        <v>0</v>
      </c>
      <c r="Q24" s="45">
        <f t="shared" ref="Q24" si="14">B24+E24+H24+K24+N24</f>
        <v>42</v>
      </c>
      <c r="R24" s="45">
        <f t="shared" ref="R24" si="15">C24+F24+I24+L24+O24</f>
        <v>46</v>
      </c>
      <c r="S24" s="102">
        <f t="shared" si="5"/>
        <v>88</v>
      </c>
    </row>
    <row r="25" spans="1:19" ht="18.95" customHeight="1" x14ac:dyDescent="0.3">
      <c r="A25" s="53" t="s">
        <v>125</v>
      </c>
      <c r="B25" s="43"/>
      <c r="C25" s="43"/>
      <c r="D25" s="103">
        <f t="shared" si="0"/>
        <v>0</v>
      </c>
      <c r="E25" s="43"/>
      <c r="F25" s="43"/>
      <c r="G25" s="103">
        <f t="shared" si="1"/>
        <v>0</v>
      </c>
      <c r="H25" s="43"/>
      <c r="I25" s="43"/>
      <c r="J25" s="103">
        <f t="shared" si="2"/>
        <v>0</v>
      </c>
      <c r="K25" s="44"/>
      <c r="L25" s="45"/>
      <c r="M25" s="102">
        <f t="shared" si="3"/>
        <v>0</v>
      </c>
      <c r="N25" s="45"/>
      <c r="O25" s="45"/>
      <c r="P25" s="102">
        <f t="shared" si="4"/>
        <v>0</v>
      </c>
      <c r="Q25" s="45">
        <f t="shared" ref="Q25:Q28" si="16">B25+E25+H25+K25+N25</f>
        <v>0</v>
      </c>
      <c r="R25" s="45">
        <f t="shared" ref="R25:R28" si="17">C25+F25+I25+L25+O25</f>
        <v>0</v>
      </c>
      <c r="S25" s="102">
        <f t="shared" si="5"/>
        <v>0</v>
      </c>
    </row>
    <row r="26" spans="1:19" ht="18.95" customHeight="1" x14ac:dyDescent="0.3">
      <c r="A26" s="53" t="s">
        <v>126</v>
      </c>
      <c r="B26" s="43"/>
      <c r="C26" s="43"/>
      <c r="D26" s="103">
        <f t="shared" si="0"/>
        <v>0</v>
      </c>
      <c r="E26" s="43"/>
      <c r="F26" s="43"/>
      <c r="G26" s="103">
        <f t="shared" si="1"/>
        <v>0</v>
      </c>
      <c r="H26" s="43">
        <v>5</v>
      </c>
      <c r="I26" s="43">
        <v>9</v>
      </c>
      <c r="J26" s="103">
        <f t="shared" si="2"/>
        <v>14</v>
      </c>
      <c r="K26" s="44">
        <v>6</v>
      </c>
      <c r="L26" s="45">
        <v>10</v>
      </c>
      <c r="M26" s="102">
        <f t="shared" si="3"/>
        <v>16</v>
      </c>
      <c r="N26" s="45">
        <v>8</v>
      </c>
      <c r="O26" s="45">
        <v>8</v>
      </c>
      <c r="P26" s="102">
        <f t="shared" si="4"/>
        <v>16</v>
      </c>
      <c r="Q26" s="45">
        <f t="shared" si="16"/>
        <v>19</v>
      </c>
      <c r="R26" s="45">
        <f t="shared" si="17"/>
        <v>27</v>
      </c>
      <c r="S26" s="102">
        <f t="shared" si="5"/>
        <v>46</v>
      </c>
    </row>
    <row r="27" spans="1:19" ht="18.95" customHeight="1" x14ac:dyDescent="0.3">
      <c r="A27" s="53" t="s">
        <v>127</v>
      </c>
      <c r="B27" s="43"/>
      <c r="C27" s="43"/>
      <c r="D27" s="103">
        <f t="shared" si="0"/>
        <v>0</v>
      </c>
      <c r="E27" s="43"/>
      <c r="F27" s="43"/>
      <c r="G27" s="103">
        <f t="shared" si="1"/>
        <v>0</v>
      </c>
      <c r="H27" s="43"/>
      <c r="I27" s="43"/>
      <c r="J27" s="103">
        <f t="shared" si="2"/>
        <v>0</v>
      </c>
      <c r="K27" s="44"/>
      <c r="L27" s="45"/>
      <c r="M27" s="102">
        <f t="shared" si="3"/>
        <v>0</v>
      </c>
      <c r="N27" s="45"/>
      <c r="O27" s="45"/>
      <c r="P27" s="102">
        <f t="shared" si="4"/>
        <v>0</v>
      </c>
      <c r="Q27" s="45">
        <f t="shared" si="16"/>
        <v>0</v>
      </c>
      <c r="R27" s="45">
        <f t="shared" si="17"/>
        <v>0</v>
      </c>
      <c r="S27" s="102">
        <f t="shared" si="5"/>
        <v>0</v>
      </c>
    </row>
    <row r="28" spans="1:19" ht="18.95" customHeight="1" x14ac:dyDescent="0.3">
      <c r="A28" s="3" t="s">
        <v>128</v>
      </c>
      <c r="B28" s="43"/>
      <c r="C28" s="43"/>
      <c r="D28" s="103">
        <f t="shared" si="0"/>
        <v>0</v>
      </c>
      <c r="E28" s="43"/>
      <c r="F28" s="43"/>
      <c r="G28" s="103">
        <f t="shared" si="1"/>
        <v>0</v>
      </c>
      <c r="H28" s="43">
        <v>23</v>
      </c>
      <c r="I28" s="43">
        <v>12</v>
      </c>
      <c r="J28" s="103">
        <f t="shared" si="2"/>
        <v>35</v>
      </c>
      <c r="K28" s="44">
        <v>29</v>
      </c>
      <c r="L28" s="45">
        <v>27</v>
      </c>
      <c r="M28" s="102">
        <f t="shared" si="3"/>
        <v>56</v>
      </c>
      <c r="N28" s="45">
        <v>10</v>
      </c>
      <c r="O28" s="45">
        <v>7</v>
      </c>
      <c r="P28" s="102">
        <f t="shared" si="4"/>
        <v>17</v>
      </c>
      <c r="Q28" s="45">
        <f t="shared" si="16"/>
        <v>62</v>
      </c>
      <c r="R28" s="45">
        <f t="shared" si="17"/>
        <v>46</v>
      </c>
      <c r="S28" s="102">
        <f t="shared" si="5"/>
        <v>108</v>
      </c>
    </row>
    <row r="29" spans="1:19" ht="18.95" customHeight="1" x14ac:dyDescent="0.3">
      <c r="A29" s="77" t="s">
        <v>6</v>
      </c>
      <c r="B29" s="100">
        <f t="shared" ref="B29:R29" si="18">SUM(B7:B28)</f>
        <v>93</v>
      </c>
      <c r="C29" s="100">
        <f t="shared" si="18"/>
        <v>223</v>
      </c>
      <c r="D29" s="100">
        <f t="shared" si="18"/>
        <v>316</v>
      </c>
      <c r="E29" s="100">
        <f t="shared" si="18"/>
        <v>114</v>
      </c>
      <c r="F29" s="100">
        <f t="shared" si="18"/>
        <v>304</v>
      </c>
      <c r="G29" s="100">
        <f t="shared" si="18"/>
        <v>418</v>
      </c>
      <c r="H29" s="100">
        <f t="shared" si="18"/>
        <v>102</v>
      </c>
      <c r="I29" s="100">
        <f t="shared" si="18"/>
        <v>213</v>
      </c>
      <c r="J29" s="100">
        <f t="shared" si="18"/>
        <v>315</v>
      </c>
      <c r="K29" s="100">
        <f t="shared" si="18"/>
        <v>174</v>
      </c>
      <c r="L29" s="100">
        <f t="shared" si="18"/>
        <v>441</v>
      </c>
      <c r="M29" s="100">
        <f t="shared" si="18"/>
        <v>615</v>
      </c>
      <c r="N29" s="100">
        <f t="shared" si="18"/>
        <v>58</v>
      </c>
      <c r="O29" s="100">
        <f t="shared" si="18"/>
        <v>137</v>
      </c>
      <c r="P29" s="100">
        <f t="shared" si="18"/>
        <v>195</v>
      </c>
      <c r="Q29" s="100">
        <f t="shared" si="18"/>
        <v>541</v>
      </c>
      <c r="R29" s="100">
        <f t="shared" si="18"/>
        <v>1318</v>
      </c>
      <c r="S29" s="101">
        <f>R29+Q29</f>
        <v>1859</v>
      </c>
    </row>
    <row r="30" spans="1:19" ht="18.95" customHeight="1" x14ac:dyDescent="0.3">
      <c r="A30" s="52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9"/>
    </row>
    <row r="31" spans="1:19" ht="18.95" customHeight="1" x14ac:dyDescent="0.3">
      <c r="A31" s="82" t="s">
        <v>8</v>
      </c>
      <c r="B31" s="87"/>
      <c r="C31" s="87"/>
      <c r="D31" s="87"/>
      <c r="E31" s="87"/>
      <c r="F31" s="87"/>
      <c r="G31" s="87"/>
      <c r="H31" s="87"/>
      <c r="I31" s="87"/>
      <c r="J31" s="87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8.95" customHeight="1" x14ac:dyDescent="0.25">
      <c r="A32" s="196" t="s">
        <v>10</v>
      </c>
      <c r="B32" s="185" t="s">
        <v>174</v>
      </c>
      <c r="C32" s="186"/>
      <c r="D32" s="187"/>
      <c r="E32" s="185" t="s">
        <v>175</v>
      </c>
      <c r="F32" s="186"/>
      <c r="G32" s="187"/>
      <c r="H32" s="185" t="s">
        <v>176</v>
      </c>
      <c r="I32" s="186"/>
      <c r="J32" s="187"/>
      <c r="K32" s="185" t="s">
        <v>177</v>
      </c>
      <c r="L32" s="186"/>
      <c r="M32" s="187"/>
      <c r="N32" s="196" t="s">
        <v>5</v>
      </c>
      <c r="O32" s="196"/>
      <c r="P32" s="196"/>
      <c r="Q32" s="196" t="s">
        <v>2</v>
      </c>
      <c r="R32" s="196"/>
      <c r="S32" s="196"/>
    </row>
    <row r="33" spans="1:19" ht="18.95" customHeight="1" x14ac:dyDescent="0.25">
      <c r="A33" s="196"/>
      <c r="B33" s="14" t="s">
        <v>129</v>
      </c>
      <c r="C33" s="14" t="s">
        <v>130</v>
      </c>
      <c r="D33" s="14" t="s">
        <v>1</v>
      </c>
      <c r="E33" s="14" t="s">
        <v>129</v>
      </c>
      <c r="F33" s="14" t="s">
        <v>130</v>
      </c>
      <c r="G33" s="14" t="s">
        <v>1</v>
      </c>
      <c r="H33" s="14" t="s">
        <v>129</v>
      </c>
      <c r="I33" s="14" t="s">
        <v>130</v>
      </c>
      <c r="J33" s="14" t="s">
        <v>1</v>
      </c>
      <c r="K33" s="14" t="s">
        <v>129</v>
      </c>
      <c r="L33" s="14" t="s">
        <v>130</v>
      </c>
      <c r="M33" s="14" t="s">
        <v>1</v>
      </c>
      <c r="N33" s="14" t="s">
        <v>129</v>
      </c>
      <c r="O33" s="14" t="s">
        <v>130</v>
      </c>
      <c r="P33" s="14" t="s">
        <v>1</v>
      </c>
      <c r="Q33" s="14" t="s">
        <v>129</v>
      </c>
      <c r="R33" s="14" t="s">
        <v>130</v>
      </c>
      <c r="S33" s="14" t="s">
        <v>1</v>
      </c>
    </row>
    <row r="34" spans="1:19" ht="18.95" customHeight="1" x14ac:dyDescent="0.3">
      <c r="A34" s="200" t="s">
        <v>105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1:19" ht="18.95" customHeight="1" x14ac:dyDescent="0.3">
      <c r="A35" s="3" t="s">
        <v>56</v>
      </c>
      <c r="B35" s="46">
        <v>20</v>
      </c>
      <c r="C35" s="46">
        <v>56</v>
      </c>
      <c r="D35" s="97">
        <f>SUM(B35:C35)</f>
        <v>76</v>
      </c>
      <c r="E35" s="46">
        <v>36</v>
      </c>
      <c r="F35" s="46">
        <v>51</v>
      </c>
      <c r="G35" s="97">
        <f>SUM(E35:F35)</f>
        <v>87</v>
      </c>
      <c r="H35" s="46">
        <v>26</v>
      </c>
      <c r="I35" s="20">
        <v>46</v>
      </c>
      <c r="J35" s="96">
        <f>SUM(H35:I35)</f>
        <v>72</v>
      </c>
      <c r="K35" s="19">
        <v>9</v>
      </c>
      <c r="L35" s="19">
        <v>32</v>
      </c>
      <c r="M35" s="21">
        <f>SUM(K35:L35)</f>
        <v>41</v>
      </c>
      <c r="N35" s="19">
        <v>32</v>
      </c>
      <c r="O35" s="19">
        <v>57</v>
      </c>
      <c r="P35" s="21">
        <f>SUM(N35:O35)</f>
        <v>89</v>
      </c>
      <c r="Q35" s="19">
        <f>N35+K35+H35+E35+B35</f>
        <v>123</v>
      </c>
      <c r="R35" s="19">
        <f>O35+L35+I35+F35+C35</f>
        <v>242</v>
      </c>
      <c r="S35" s="21">
        <f>SUM(Q35:R35)</f>
        <v>365</v>
      </c>
    </row>
    <row r="36" spans="1:19" ht="18.95" customHeight="1" x14ac:dyDescent="0.3">
      <c r="A36" s="3" t="s">
        <v>57</v>
      </c>
      <c r="B36" s="46"/>
      <c r="C36" s="46"/>
      <c r="D36" s="97">
        <f>SUM(B36:C36)</f>
        <v>0</v>
      </c>
      <c r="E36" s="46"/>
      <c r="F36" s="46">
        <v>8</v>
      </c>
      <c r="G36" s="97">
        <f>SUM(E36:F36)</f>
        <v>8</v>
      </c>
      <c r="H36" s="46"/>
      <c r="I36" s="20"/>
      <c r="J36" s="96">
        <f>SUM(H36:I36)</f>
        <v>0</v>
      </c>
      <c r="K36" s="19"/>
      <c r="L36" s="19"/>
      <c r="M36" s="21">
        <f>SUM(K36:L36)</f>
        <v>0</v>
      </c>
      <c r="N36" s="19"/>
      <c r="O36" s="19"/>
      <c r="P36" s="21">
        <f>SUM(N36:O36)</f>
        <v>0</v>
      </c>
      <c r="Q36" s="19"/>
      <c r="R36" s="19">
        <f>O36+L36+I36+F36+C36</f>
        <v>8</v>
      </c>
      <c r="S36" s="21">
        <f>SUM(Q36:R36)</f>
        <v>8</v>
      </c>
    </row>
    <row r="37" spans="1:19" ht="18.95" customHeight="1" x14ac:dyDescent="0.3">
      <c r="A37" s="3" t="s">
        <v>151</v>
      </c>
      <c r="B37" s="46">
        <v>9</v>
      </c>
      <c r="C37" s="46">
        <v>33</v>
      </c>
      <c r="D37" s="97">
        <f>SUM(B37:C37)</f>
        <v>42</v>
      </c>
      <c r="E37" s="46"/>
      <c r="F37" s="46"/>
      <c r="G37" s="97"/>
      <c r="H37" s="46"/>
      <c r="I37" s="20"/>
      <c r="J37" s="96"/>
      <c r="K37" s="19"/>
      <c r="L37" s="19"/>
      <c r="M37" s="21"/>
      <c r="N37" s="19"/>
      <c r="O37" s="19"/>
      <c r="P37" s="21"/>
      <c r="Q37" s="19">
        <f>N37+K37+H37+E37+B37</f>
        <v>9</v>
      </c>
      <c r="R37" s="19">
        <f>O37+L37+I37+F37+C37</f>
        <v>33</v>
      </c>
      <c r="S37" s="21">
        <f>SUM(Q37:R37)</f>
        <v>42</v>
      </c>
    </row>
    <row r="38" spans="1:19" ht="18.95" customHeight="1" x14ac:dyDescent="0.3">
      <c r="A38" s="3" t="s">
        <v>82</v>
      </c>
      <c r="B38" s="46">
        <v>9</v>
      </c>
      <c r="C38" s="46">
        <v>32</v>
      </c>
      <c r="D38" s="97">
        <f t="shared" ref="D38:D46" si="19">SUM(B38:C38)</f>
        <v>41</v>
      </c>
      <c r="E38" s="46">
        <v>15</v>
      </c>
      <c r="F38" s="46">
        <v>18</v>
      </c>
      <c r="G38" s="97">
        <f t="shared" ref="G38:G46" si="20">SUM(E38:F38)</f>
        <v>33</v>
      </c>
      <c r="H38" s="46">
        <v>8</v>
      </c>
      <c r="I38" s="20">
        <v>19</v>
      </c>
      <c r="J38" s="96">
        <f t="shared" ref="J38:J46" si="21">SUM(H38:I38)</f>
        <v>27</v>
      </c>
      <c r="K38" s="19">
        <v>7</v>
      </c>
      <c r="L38" s="19">
        <v>5</v>
      </c>
      <c r="M38" s="21">
        <f t="shared" ref="M38:M46" si="22">SUM(K38:L38)</f>
        <v>12</v>
      </c>
      <c r="N38" s="19">
        <v>25</v>
      </c>
      <c r="O38" s="19">
        <v>33</v>
      </c>
      <c r="P38" s="21">
        <f t="shared" ref="P38:P46" si="23">SUM(N38:O38)</f>
        <v>58</v>
      </c>
      <c r="Q38" s="19">
        <f t="shared" ref="Q38:Q46" si="24">N38+K38+H38+E38+B38</f>
        <v>64</v>
      </c>
      <c r="R38" s="19">
        <f>O38+L38+I38+F38+C38</f>
        <v>107</v>
      </c>
      <c r="S38" s="21">
        <f t="shared" ref="S38:S46" si="25">SUM(Q38:R38)</f>
        <v>171</v>
      </c>
    </row>
    <row r="39" spans="1:19" ht="18.95" customHeight="1" x14ac:dyDescent="0.3">
      <c r="A39" s="3" t="s">
        <v>58</v>
      </c>
      <c r="B39" s="46"/>
      <c r="C39" s="46"/>
      <c r="D39" s="97">
        <f t="shared" si="19"/>
        <v>0</v>
      </c>
      <c r="E39" s="46"/>
      <c r="F39" s="46"/>
      <c r="G39" s="97">
        <f t="shared" si="20"/>
        <v>0</v>
      </c>
      <c r="H39" s="46"/>
      <c r="I39" s="20"/>
      <c r="J39" s="96">
        <f t="shared" si="21"/>
        <v>0</v>
      </c>
      <c r="K39" s="19"/>
      <c r="L39" s="19"/>
      <c r="M39" s="21">
        <f t="shared" si="22"/>
        <v>0</v>
      </c>
      <c r="N39" s="19"/>
      <c r="O39" s="19"/>
      <c r="P39" s="21">
        <f t="shared" si="23"/>
        <v>0</v>
      </c>
      <c r="Q39" s="19">
        <f t="shared" si="24"/>
        <v>0</v>
      </c>
      <c r="R39" s="19">
        <f t="shared" ref="R39:R46" si="26">O39+L39+I39+F39+C39</f>
        <v>0</v>
      </c>
      <c r="S39" s="21">
        <f t="shared" si="25"/>
        <v>0</v>
      </c>
    </row>
    <row r="40" spans="1:19" ht="18.95" customHeight="1" x14ac:dyDescent="0.3">
      <c r="A40" s="3" t="s">
        <v>123</v>
      </c>
      <c r="B40" s="46">
        <v>4</v>
      </c>
      <c r="C40" s="46">
        <v>14</v>
      </c>
      <c r="D40" s="97">
        <f t="shared" si="19"/>
        <v>18</v>
      </c>
      <c r="E40" s="46">
        <v>3</v>
      </c>
      <c r="F40" s="46">
        <v>12</v>
      </c>
      <c r="G40" s="97">
        <f t="shared" si="20"/>
        <v>15</v>
      </c>
      <c r="H40" s="46">
        <v>5</v>
      </c>
      <c r="I40" s="20">
        <v>6</v>
      </c>
      <c r="J40" s="96">
        <f t="shared" si="21"/>
        <v>11</v>
      </c>
      <c r="K40" s="19"/>
      <c r="L40" s="19"/>
      <c r="M40" s="21">
        <f t="shared" si="22"/>
        <v>0</v>
      </c>
      <c r="N40" s="19">
        <v>10</v>
      </c>
      <c r="O40" s="19">
        <v>19</v>
      </c>
      <c r="P40" s="21">
        <f t="shared" si="23"/>
        <v>29</v>
      </c>
      <c r="Q40" s="19">
        <f t="shared" si="24"/>
        <v>22</v>
      </c>
      <c r="R40" s="19">
        <f t="shared" si="26"/>
        <v>51</v>
      </c>
      <c r="S40" s="21">
        <f t="shared" si="25"/>
        <v>73</v>
      </c>
    </row>
    <row r="41" spans="1:19" ht="18.95" customHeight="1" x14ac:dyDescent="0.3">
      <c r="A41" s="3" t="s">
        <v>124</v>
      </c>
      <c r="B41" s="46"/>
      <c r="C41" s="46"/>
      <c r="D41" s="97">
        <f t="shared" si="19"/>
        <v>0</v>
      </c>
      <c r="E41" s="46">
        <v>7</v>
      </c>
      <c r="F41" s="46">
        <v>26</v>
      </c>
      <c r="G41" s="97">
        <f t="shared" si="20"/>
        <v>33</v>
      </c>
      <c r="H41" s="46">
        <v>5</v>
      </c>
      <c r="I41" s="20">
        <v>7</v>
      </c>
      <c r="J41" s="96">
        <f t="shared" si="21"/>
        <v>12</v>
      </c>
      <c r="K41" s="19"/>
      <c r="L41" s="19"/>
      <c r="M41" s="21">
        <f t="shared" si="22"/>
        <v>0</v>
      </c>
      <c r="N41" s="19"/>
      <c r="O41" s="19"/>
      <c r="P41" s="21">
        <f t="shared" si="23"/>
        <v>0</v>
      </c>
      <c r="Q41" s="19">
        <f t="shared" si="24"/>
        <v>12</v>
      </c>
      <c r="R41" s="19">
        <f t="shared" si="26"/>
        <v>33</v>
      </c>
      <c r="S41" s="21">
        <f t="shared" si="25"/>
        <v>45</v>
      </c>
    </row>
    <row r="42" spans="1:19" ht="18.95" customHeight="1" x14ac:dyDescent="0.3">
      <c r="A42" s="3" t="s">
        <v>60</v>
      </c>
      <c r="B42" s="46"/>
      <c r="C42" s="46"/>
      <c r="D42" s="97">
        <f t="shared" si="19"/>
        <v>0</v>
      </c>
      <c r="E42" s="46">
        <v>21</v>
      </c>
      <c r="F42" s="46">
        <v>21</v>
      </c>
      <c r="G42" s="97">
        <f t="shared" si="20"/>
        <v>42</v>
      </c>
      <c r="H42" s="46">
        <v>10</v>
      </c>
      <c r="I42" s="20">
        <v>21</v>
      </c>
      <c r="J42" s="96">
        <f t="shared" si="21"/>
        <v>31</v>
      </c>
      <c r="K42" s="19">
        <v>8</v>
      </c>
      <c r="L42" s="19">
        <v>12</v>
      </c>
      <c r="M42" s="21">
        <f t="shared" si="22"/>
        <v>20</v>
      </c>
      <c r="N42" s="19">
        <v>24</v>
      </c>
      <c r="O42" s="19">
        <v>29</v>
      </c>
      <c r="P42" s="21">
        <f t="shared" si="23"/>
        <v>53</v>
      </c>
      <c r="Q42" s="19">
        <f t="shared" si="24"/>
        <v>63</v>
      </c>
      <c r="R42" s="19">
        <f t="shared" si="26"/>
        <v>83</v>
      </c>
      <c r="S42" s="21">
        <f t="shared" si="25"/>
        <v>146</v>
      </c>
    </row>
    <row r="43" spans="1:19" ht="18.95" customHeight="1" x14ac:dyDescent="0.3">
      <c r="A43" s="200" t="s">
        <v>106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</row>
    <row r="44" spans="1:19" ht="18.95" customHeight="1" x14ac:dyDescent="0.3">
      <c r="A44" s="3" t="s">
        <v>59</v>
      </c>
      <c r="B44" s="46">
        <v>6</v>
      </c>
      <c r="C44" s="46">
        <v>28</v>
      </c>
      <c r="D44" s="97">
        <f t="shared" si="19"/>
        <v>34</v>
      </c>
      <c r="E44" s="46">
        <v>11</v>
      </c>
      <c r="F44" s="46">
        <v>40</v>
      </c>
      <c r="G44" s="97">
        <f t="shared" si="20"/>
        <v>51</v>
      </c>
      <c r="H44" s="46">
        <v>6</v>
      </c>
      <c r="I44" s="20">
        <v>36</v>
      </c>
      <c r="J44" s="96">
        <f t="shared" si="21"/>
        <v>42</v>
      </c>
      <c r="K44" s="19">
        <v>2</v>
      </c>
      <c r="L44" s="19">
        <v>19</v>
      </c>
      <c r="M44" s="21">
        <f t="shared" si="22"/>
        <v>21</v>
      </c>
      <c r="N44" s="19">
        <v>10</v>
      </c>
      <c r="O44" s="19">
        <v>42</v>
      </c>
      <c r="P44" s="21">
        <f t="shared" si="23"/>
        <v>52</v>
      </c>
      <c r="Q44" s="19">
        <f t="shared" si="24"/>
        <v>35</v>
      </c>
      <c r="R44" s="19">
        <f t="shared" si="26"/>
        <v>165</v>
      </c>
      <c r="S44" s="21">
        <f t="shared" si="25"/>
        <v>200</v>
      </c>
    </row>
    <row r="45" spans="1:19" ht="18.95" customHeight="1" x14ac:dyDescent="0.25">
      <c r="A45" s="199" t="s">
        <v>108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ht="18.95" customHeight="1" x14ac:dyDescent="0.3">
      <c r="A46" s="3" t="s">
        <v>61</v>
      </c>
      <c r="B46" s="46"/>
      <c r="C46" s="46"/>
      <c r="D46" s="97">
        <f t="shared" si="19"/>
        <v>0</v>
      </c>
      <c r="E46" s="46">
        <v>9</v>
      </c>
      <c r="F46" s="46">
        <v>4</v>
      </c>
      <c r="G46" s="97">
        <f t="shared" si="20"/>
        <v>13</v>
      </c>
      <c r="H46" s="46">
        <v>5</v>
      </c>
      <c r="I46" s="20">
        <v>3</v>
      </c>
      <c r="J46" s="96">
        <f t="shared" si="21"/>
        <v>8</v>
      </c>
      <c r="K46" s="19"/>
      <c r="L46" s="19"/>
      <c r="M46" s="21">
        <f t="shared" si="22"/>
        <v>0</v>
      </c>
      <c r="N46" s="19"/>
      <c r="O46" s="19"/>
      <c r="P46" s="21">
        <f t="shared" si="23"/>
        <v>0</v>
      </c>
      <c r="Q46" s="19">
        <f t="shared" si="24"/>
        <v>14</v>
      </c>
      <c r="R46" s="19">
        <f t="shared" si="26"/>
        <v>7</v>
      </c>
      <c r="S46" s="21">
        <f t="shared" si="25"/>
        <v>21</v>
      </c>
    </row>
    <row r="47" spans="1:19" ht="18.95" customHeight="1" x14ac:dyDescent="0.3">
      <c r="A47" s="77" t="s">
        <v>6</v>
      </c>
      <c r="B47" s="95">
        <f>SUM(B35:B46)</f>
        <v>48</v>
      </c>
      <c r="C47" s="95">
        <f t="shared" ref="C47:R47" si="27">SUM(C35:C46)</f>
        <v>163</v>
      </c>
      <c r="D47" s="95">
        <f t="shared" si="27"/>
        <v>211</v>
      </c>
      <c r="E47" s="95">
        <f t="shared" si="27"/>
        <v>102</v>
      </c>
      <c r="F47" s="95">
        <f t="shared" si="27"/>
        <v>180</v>
      </c>
      <c r="G47" s="95">
        <f t="shared" si="27"/>
        <v>282</v>
      </c>
      <c r="H47" s="95">
        <f t="shared" si="27"/>
        <v>65</v>
      </c>
      <c r="I47" s="95">
        <f t="shared" si="27"/>
        <v>138</v>
      </c>
      <c r="J47" s="95">
        <f t="shared" si="27"/>
        <v>203</v>
      </c>
      <c r="K47" s="95">
        <f t="shared" si="27"/>
        <v>26</v>
      </c>
      <c r="L47" s="95">
        <f t="shared" si="27"/>
        <v>68</v>
      </c>
      <c r="M47" s="95">
        <f t="shared" si="27"/>
        <v>94</v>
      </c>
      <c r="N47" s="95">
        <f t="shared" si="27"/>
        <v>101</v>
      </c>
      <c r="O47" s="95">
        <f t="shared" si="27"/>
        <v>180</v>
      </c>
      <c r="P47" s="95">
        <f t="shared" si="27"/>
        <v>281</v>
      </c>
      <c r="Q47" s="95">
        <f t="shared" si="27"/>
        <v>342</v>
      </c>
      <c r="R47" s="95">
        <f t="shared" si="27"/>
        <v>729</v>
      </c>
      <c r="S47" s="95">
        <f>SUM(Q47:R47)</f>
        <v>1071</v>
      </c>
    </row>
    <row r="48" spans="1:19" ht="15" customHeight="1" x14ac:dyDescent="0.3"/>
    <row r="49" spans="1:21" ht="18.95" customHeight="1" x14ac:dyDescent="0.3">
      <c r="A49" s="104" t="s">
        <v>19</v>
      </c>
      <c r="B49" s="87"/>
      <c r="C49" s="87"/>
      <c r="D49" s="87"/>
      <c r="E49" s="87"/>
      <c r="F49" s="87"/>
      <c r="G49" s="87"/>
      <c r="H49" s="87"/>
      <c r="I49" s="87"/>
      <c r="J49" s="87"/>
      <c r="K49" s="83"/>
      <c r="L49" s="83"/>
      <c r="M49" s="83"/>
      <c r="N49" s="83"/>
      <c r="O49" s="83"/>
      <c r="P49" s="83"/>
      <c r="Q49" s="83"/>
      <c r="R49" s="83"/>
      <c r="S49" s="83"/>
    </row>
    <row r="50" spans="1:21" ht="18.95" customHeight="1" x14ac:dyDescent="0.25">
      <c r="A50" s="196" t="s">
        <v>10</v>
      </c>
      <c r="B50" s="185" t="s">
        <v>174</v>
      </c>
      <c r="C50" s="186"/>
      <c r="D50" s="187"/>
      <c r="E50" s="185" t="s">
        <v>175</v>
      </c>
      <c r="F50" s="186"/>
      <c r="G50" s="187"/>
      <c r="H50" s="185" t="s">
        <v>176</v>
      </c>
      <c r="I50" s="186"/>
      <c r="J50" s="187"/>
      <c r="K50" s="185" t="s">
        <v>177</v>
      </c>
      <c r="L50" s="186"/>
      <c r="M50" s="187"/>
      <c r="N50" s="185" t="s">
        <v>5</v>
      </c>
      <c r="O50" s="186"/>
      <c r="P50" s="187"/>
      <c r="Q50" s="185" t="s">
        <v>2</v>
      </c>
      <c r="R50" s="186"/>
      <c r="S50" s="187"/>
    </row>
    <row r="51" spans="1:21" ht="18.95" customHeight="1" x14ac:dyDescent="0.25">
      <c r="A51" s="196"/>
      <c r="B51" s="14" t="s">
        <v>129</v>
      </c>
      <c r="C51" s="14" t="s">
        <v>130</v>
      </c>
      <c r="D51" s="14" t="s">
        <v>1</v>
      </c>
      <c r="E51" s="14" t="s">
        <v>129</v>
      </c>
      <c r="F51" s="14" t="s">
        <v>130</v>
      </c>
      <c r="G51" s="14" t="s">
        <v>1</v>
      </c>
      <c r="H51" s="14" t="s">
        <v>129</v>
      </c>
      <c r="I51" s="14" t="s">
        <v>130</v>
      </c>
      <c r="J51" s="14" t="s">
        <v>1</v>
      </c>
      <c r="K51" s="14" t="s">
        <v>129</v>
      </c>
      <c r="L51" s="14" t="s">
        <v>130</v>
      </c>
      <c r="M51" s="14" t="s">
        <v>1</v>
      </c>
      <c r="N51" s="14" t="s">
        <v>129</v>
      </c>
      <c r="O51" s="14" t="s">
        <v>130</v>
      </c>
      <c r="P51" s="14" t="s">
        <v>1</v>
      </c>
      <c r="Q51" s="14" t="s">
        <v>129</v>
      </c>
      <c r="R51" s="14" t="s">
        <v>130</v>
      </c>
      <c r="S51" s="14" t="s">
        <v>1</v>
      </c>
    </row>
    <row r="52" spans="1:21" ht="18.95" customHeight="1" x14ac:dyDescent="0.25">
      <c r="A52" s="179" t="s">
        <v>105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</row>
    <row r="53" spans="1:21" ht="18.95" customHeight="1" x14ac:dyDescent="0.3">
      <c r="A53" s="3" t="s">
        <v>56</v>
      </c>
      <c r="B53" s="20"/>
      <c r="C53" s="20"/>
      <c r="D53" s="96">
        <f>SUM(B53:C53)</f>
        <v>0</v>
      </c>
      <c r="E53" s="20"/>
      <c r="F53" s="20"/>
      <c r="G53" s="96">
        <f>SUM(E53:F53)</f>
        <v>0</v>
      </c>
      <c r="H53" s="20">
        <v>4</v>
      </c>
      <c r="I53" s="20">
        <v>2</v>
      </c>
      <c r="J53" s="96">
        <f>SUM(H53:I53)</f>
        <v>6</v>
      </c>
      <c r="K53" s="19">
        <v>1</v>
      </c>
      <c r="L53" s="19">
        <v>2</v>
      </c>
      <c r="M53" s="21">
        <f>SUM(K53:L53)</f>
        <v>3</v>
      </c>
      <c r="N53" s="19">
        <v>5</v>
      </c>
      <c r="O53" s="19">
        <v>11</v>
      </c>
      <c r="P53" s="21">
        <f>SUM(N53:O53)</f>
        <v>16</v>
      </c>
      <c r="Q53" s="19">
        <f>N53+K53+H53+E53+B53</f>
        <v>10</v>
      </c>
      <c r="R53" s="19">
        <f>O53+L53+I53+F53+C53</f>
        <v>15</v>
      </c>
      <c r="S53" s="21">
        <f>SUM(Q53:R53)</f>
        <v>25</v>
      </c>
    </row>
    <row r="54" spans="1:21" ht="18.95" customHeight="1" x14ac:dyDescent="0.3">
      <c r="A54" s="12" t="s">
        <v>6</v>
      </c>
      <c r="B54" s="95">
        <f>SUM(B53)</f>
        <v>0</v>
      </c>
      <c r="C54" s="95">
        <f t="shared" ref="C54:R54" si="28">SUM(C53)</f>
        <v>0</v>
      </c>
      <c r="D54" s="95">
        <f t="shared" si="28"/>
        <v>0</v>
      </c>
      <c r="E54" s="95">
        <f t="shared" si="28"/>
        <v>0</v>
      </c>
      <c r="F54" s="95">
        <f t="shared" si="28"/>
        <v>0</v>
      </c>
      <c r="G54" s="95">
        <f t="shared" si="28"/>
        <v>0</v>
      </c>
      <c r="H54" s="95">
        <f t="shared" si="28"/>
        <v>4</v>
      </c>
      <c r="I54" s="95">
        <f t="shared" si="28"/>
        <v>2</v>
      </c>
      <c r="J54" s="95">
        <f t="shared" si="28"/>
        <v>6</v>
      </c>
      <c r="K54" s="95">
        <f t="shared" si="28"/>
        <v>1</v>
      </c>
      <c r="L54" s="95">
        <f t="shared" si="28"/>
        <v>2</v>
      </c>
      <c r="M54" s="95">
        <f t="shared" si="28"/>
        <v>3</v>
      </c>
      <c r="N54" s="95">
        <f t="shared" si="28"/>
        <v>5</v>
      </c>
      <c r="O54" s="95">
        <f t="shared" si="28"/>
        <v>11</v>
      </c>
      <c r="P54" s="95">
        <f t="shared" si="28"/>
        <v>16</v>
      </c>
      <c r="Q54" s="95">
        <f t="shared" si="28"/>
        <v>10</v>
      </c>
      <c r="R54" s="95">
        <f t="shared" si="28"/>
        <v>15</v>
      </c>
      <c r="S54" s="22">
        <f>R54+Q54</f>
        <v>25</v>
      </c>
    </row>
    <row r="55" spans="1:21" ht="15" customHeight="1" x14ac:dyDescent="0.3">
      <c r="C55" s="80"/>
    </row>
    <row r="56" spans="1:21" s="23" customFormat="1" ht="18.95" hidden="1" customHeight="1" x14ac:dyDescent="0.3">
      <c r="A56" s="5" t="s">
        <v>15</v>
      </c>
    </row>
    <row r="57" spans="1:21" s="23" customFormat="1" ht="18.95" hidden="1" customHeight="1" x14ac:dyDescent="0.3">
      <c r="A57" s="196" t="s">
        <v>4</v>
      </c>
      <c r="B57" s="196" t="s">
        <v>30</v>
      </c>
      <c r="C57" s="196"/>
      <c r="D57" s="70"/>
      <c r="E57" s="196" t="s">
        <v>30</v>
      </c>
      <c r="F57" s="196"/>
      <c r="G57" s="70"/>
      <c r="H57" s="196" t="s">
        <v>5</v>
      </c>
      <c r="I57" s="196"/>
      <c r="J57" s="71"/>
      <c r="K57" s="193" t="s">
        <v>2</v>
      </c>
      <c r="L57" s="194"/>
      <c r="M57" s="72"/>
      <c r="N57" s="197"/>
      <c r="O57" s="24"/>
      <c r="P57" s="24"/>
      <c r="Q57" s="189"/>
      <c r="R57" s="24"/>
      <c r="S57" s="24"/>
      <c r="T57" s="2"/>
      <c r="U57" s="25"/>
    </row>
    <row r="58" spans="1:21" s="23" customFormat="1" ht="18.95" hidden="1" customHeight="1" x14ac:dyDescent="0.3">
      <c r="A58" s="196"/>
      <c r="B58" s="14" t="s">
        <v>22</v>
      </c>
      <c r="C58" s="14" t="s">
        <v>23</v>
      </c>
      <c r="D58" s="14"/>
      <c r="E58" s="14" t="s">
        <v>22</v>
      </c>
      <c r="F58" s="14" t="s">
        <v>23</v>
      </c>
      <c r="G58" s="14"/>
      <c r="H58" s="14" t="s">
        <v>22</v>
      </c>
      <c r="I58" s="14" t="s">
        <v>23</v>
      </c>
      <c r="J58" s="14"/>
      <c r="K58" s="14" t="s">
        <v>22</v>
      </c>
      <c r="L58" s="26" t="s">
        <v>23</v>
      </c>
      <c r="M58" s="73"/>
      <c r="N58" s="197"/>
      <c r="O58" s="24"/>
      <c r="P58" s="24"/>
      <c r="Q58" s="189"/>
      <c r="R58" s="24"/>
      <c r="S58" s="24"/>
      <c r="T58" s="2"/>
      <c r="U58" s="25"/>
    </row>
    <row r="59" spans="1:21" s="23" customFormat="1" ht="18.95" hidden="1" customHeight="1" x14ac:dyDescent="0.3">
      <c r="A59" s="13"/>
      <c r="B59" s="27"/>
      <c r="C59" s="28"/>
      <c r="D59" s="28"/>
      <c r="E59" s="28"/>
      <c r="F59" s="28"/>
      <c r="G59" s="28"/>
      <c r="H59" s="27"/>
      <c r="I59" s="29"/>
      <c r="J59" s="29"/>
      <c r="K59" s="29"/>
      <c r="L59" s="29"/>
      <c r="M59" s="74"/>
      <c r="N59" s="30"/>
      <c r="O59" s="2"/>
      <c r="P59" s="2"/>
      <c r="Q59" s="2"/>
      <c r="R59" s="2"/>
      <c r="S59" s="2"/>
      <c r="T59" s="2"/>
      <c r="U59" s="2"/>
    </row>
    <row r="60" spans="1:21" s="23" customFormat="1" ht="18.95" hidden="1" customHeight="1" x14ac:dyDescent="0.3">
      <c r="A60" s="13"/>
      <c r="B60" s="27"/>
      <c r="C60" s="27"/>
      <c r="D60" s="27"/>
      <c r="E60" s="27"/>
      <c r="F60" s="27"/>
      <c r="G60" s="27"/>
      <c r="H60" s="27"/>
      <c r="I60" s="29"/>
      <c r="J60" s="29"/>
      <c r="K60" s="29"/>
      <c r="L60" s="29"/>
      <c r="M60" s="74"/>
      <c r="N60" s="30"/>
      <c r="O60" s="2"/>
      <c r="P60" s="2"/>
      <c r="Q60" s="2"/>
      <c r="R60" s="2"/>
      <c r="S60" s="2"/>
      <c r="T60" s="2"/>
      <c r="U60" s="2"/>
    </row>
    <row r="61" spans="1:21" s="23" customFormat="1" ht="18.95" hidden="1" customHeight="1" x14ac:dyDescent="0.3">
      <c r="A61" s="31" t="s">
        <v>1</v>
      </c>
      <c r="B61" s="31"/>
      <c r="C61" s="31"/>
      <c r="D61" s="31"/>
      <c r="E61" s="31"/>
      <c r="F61" s="31"/>
      <c r="G61" s="31"/>
      <c r="H61" s="31"/>
      <c r="I61" s="32"/>
      <c r="J61" s="32"/>
      <c r="K61" s="32"/>
      <c r="L61" s="32"/>
      <c r="M61" s="75"/>
      <c r="N61" s="30"/>
      <c r="O61" s="2"/>
      <c r="P61" s="2"/>
      <c r="Q61" s="2"/>
      <c r="R61" s="2"/>
      <c r="S61" s="2"/>
      <c r="T61" s="2"/>
      <c r="U61" s="2"/>
    </row>
    <row r="62" spans="1:21" s="23" customFormat="1" ht="18.95" hidden="1" customHeigh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"/>
      <c r="O62" s="2"/>
      <c r="P62" s="2"/>
      <c r="Q62" s="2"/>
      <c r="R62" s="2"/>
      <c r="S62" s="2"/>
      <c r="T62" s="2"/>
      <c r="U62" s="2"/>
    </row>
    <row r="63" spans="1:21" s="23" customFormat="1" ht="18.95" hidden="1" customHeight="1" x14ac:dyDescent="0.3">
      <c r="A63" s="4" t="s">
        <v>11</v>
      </c>
      <c r="Q63" s="2"/>
      <c r="R63" s="2"/>
      <c r="S63" s="2"/>
      <c r="T63" s="2"/>
    </row>
    <row r="64" spans="1:21" s="23" customFormat="1" ht="18.95" hidden="1" customHeight="1" x14ac:dyDescent="0.3">
      <c r="A64" s="196" t="s">
        <v>4</v>
      </c>
      <c r="B64" s="196" t="s">
        <v>30</v>
      </c>
      <c r="C64" s="196"/>
      <c r="D64" s="70"/>
      <c r="E64" s="196" t="s">
        <v>30</v>
      </c>
      <c r="F64" s="196"/>
      <c r="G64" s="70"/>
      <c r="H64" s="196" t="s">
        <v>30</v>
      </c>
      <c r="I64" s="196"/>
      <c r="J64" s="70"/>
      <c r="K64" s="196" t="s">
        <v>5</v>
      </c>
      <c r="L64" s="196"/>
      <c r="M64" s="71"/>
      <c r="N64" s="193" t="s">
        <v>2</v>
      </c>
      <c r="O64" s="194"/>
      <c r="P64" s="72"/>
      <c r="Q64" s="197"/>
      <c r="R64" s="24"/>
      <c r="S64" s="24"/>
      <c r="T64" s="189"/>
      <c r="U64" s="24"/>
    </row>
    <row r="65" spans="1:21" s="23" customFormat="1" ht="18.95" hidden="1" customHeight="1" x14ac:dyDescent="0.3">
      <c r="A65" s="196"/>
      <c r="B65" s="14" t="s">
        <v>22</v>
      </c>
      <c r="C65" s="14" t="s">
        <v>23</v>
      </c>
      <c r="D65" s="14"/>
      <c r="E65" s="14" t="s">
        <v>22</v>
      </c>
      <c r="F65" s="14" t="s">
        <v>23</v>
      </c>
      <c r="G65" s="14"/>
      <c r="H65" s="14" t="s">
        <v>22</v>
      </c>
      <c r="I65" s="14" t="s">
        <v>23</v>
      </c>
      <c r="J65" s="14"/>
      <c r="K65" s="14" t="s">
        <v>22</v>
      </c>
      <c r="L65" s="14" t="s">
        <v>23</v>
      </c>
      <c r="M65" s="14"/>
      <c r="N65" s="14" t="s">
        <v>22</v>
      </c>
      <c r="O65" s="26" t="s">
        <v>23</v>
      </c>
      <c r="P65" s="73"/>
      <c r="Q65" s="197"/>
      <c r="R65" s="24"/>
      <c r="S65" s="24"/>
      <c r="T65" s="189"/>
      <c r="U65" s="24"/>
    </row>
    <row r="66" spans="1:21" s="23" customFormat="1" ht="18.95" hidden="1" customHeight="1" x14ac:dyDescent="0.3">
      <c r="A66" s="13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9"/>
      <c r="O66" s="40"/>
      <c r="P66" s="85"/>
      <c r="Q66" s="30"/>
      <c r="R66" s="2"/>
      <c r="S66" s="2"/>
      <c r="T66" s="2"/>
      <c r="U66" s="2"/>
    </row>
    <row r="67" spans="1:21" s="23" customFormat="1" ht="18.95" hidden="1" customHeight="1" x14ac:dyDescent="0.3">
      <c r="A67" s="1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9"/>
      <c r="O67" s="40"/>
      <c r="P67" s="85"/>
      <c r="Q67" s="30"/>
      <c r="R67" s="2"/>
      <c r="S67" s="2"/>
      <c r="T67" s="2"/>
      <c r="U67" s="2"/>
    </row>
    <row r="68" spans="1:21" s="23" customFormat="1" ht="18.95" hidden="1" customHeight="1" x14ac:dyDescent="0.3">
      <c r="A68" s="31" t="s">
        <v>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75"/>
      <c r="Q68" s="30"/>
      <c r="R68" s="2"/>
      <c r="S68" s="2"/>
      <c r="T68" s="2"/>
      <c r="U68" s="2"/>
    </row>
    <row r="69" spans="1:21" s="23" customFormat="1" ht="18.95" hidden="1" customHeight="1" x14ac:dyDescent="0.3">
      <c r="Q69" s="2"/>
      <c r="R69" s="2"/>
      <c r="S69" s="2"/>
      <c r="T69" s="2"/>
    </row>
    <row r="70" spans="1:21" s="23" customFormat="1" ht="18.95" hidden="1" customHeight="1" x14ac:dyDescent="0.3">
      <c r="A70" s="4" t="s">
        <v>12</v>
      </c>
    </row>
    <row r="71" spans="1:21" s="23" customFormat="1" ht="18.95" hidden="1" customHeight="1" x14ac:dyDescent="0.3">
      <c r="A71" s="196" t="s">
        <v>4</v>
      </c>
      <c r="B71" s="196" t="s">
        <v>30</v>
      </c>
      <c r="C71" s="196"/>
      <c r="D71" s="70"/>
      <c r="E71" s="196" t="s">
        <v>30</v>
      </c>
      <c r="F71" s="196"/>
      <c r="G71" s="70"/>
      <c r="H71" s="196" t="s">
        <v>30</v>
      </c>
      <c r="I71" s="196"/>
      <c r="J71" s="70"/>
      <c r="K71" s="196" t="s">
        <v>5</v>
      </c>
      <c r="L71" s="196"/>
      <c r="M71" s="71"/>
      <c r="N71" s="193" t="s">
        <v>2</v>
      </c>
      <c r="O71" s="194"/>
      <c r="P71" s="72"/>
      <c r="Q71" s="197"/>
      <c r="R71" s="24"/>
      <c r="S71" s="24"/>
      <c r="T71" s="189"/>
      <c r="U71" s="24"/>
    </row>
    <row r="72" spans="1:21" s="23" customFormat="1" ht="18.95" hidden="1" customHeight="1" x14ac:dyDescent="0.3">
      <c r="A72" s="196"/>
      <c r="B72" s="14" t="s">
        <v>22</v>
      </c>
      <c r="C72" s="14" t="s">
        <v>23</v>
      </c>
      <c r="D72" s="14"/>
      <c r="E72" s="14" t="s">
        <v>22</v>
      </c>
      <c r="F72" s="14" t="s">
        <v>23</v>
      </c>
      <c r="G72" s="14"/>
      <c r="H72" s="14" t="s">
        <v>22</v>
      </c>
      <c r="I72" s="14" t="s">
        <v>23</v>
      </c>
      <c r="J72" s="14"/>
      <c r="K72" s="14" t="s">
        <v>22</v>
      </c>
      <c r="L72" s="14" t="s">
        <v>23</v>
      </c>
      <c r="M72" s="14"/>
      <c r="N72" s="14" t="s">
        <v>22</v>
      </c>
      <c r="O72" s="26" t="s">
        <v>23</v>
      </c>
      <c r="P72" s="73"/>
      <c r="Q72" s="197"/>
      <c r="R72" s="24"/>
      <c r="S72" s="24"/>
      <c r="T72" s="189"/>
      <c r="U72" s="24"/>
    </row>
    <row r="73" spans="1:21" s="23" customFormat="1" ht="18.95" hidden="1" customHeight="1" x14ac:dyDescent="0.3">
      <c r="A73" s="1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9"/>
      <c r="O73" s="40"/>
      <c r="P73" s="85"/>
      <c r="Q73" s="30"/>
      <c r="R73" s="2"/>
      <c r="S73" s="2"/>
      <c r="T73" s="2"/>
      <c r="U73" s="2"/>
    </row>
    <row r="74" spans="1:21" s="23" customFormat="1" ht="18.95" hidden="1" customHeight="1" x14ac:dyDescent="0.3">
      <c r="A74" s="13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9"/>
      <c r="O74" s="40"/>
      <c r="P74" s="85"/>
      <c r="Q74" s="30"/>
      <c r="R74" s="2"/>
      <c r="S74" s="2"/>
      <c r="T74" s="2"/>
      <c r="U74" s="2"/>
    </row>
    <row r="75" spans="1:21" s="23" customFormat="1" ht="18.95" hidden="1" customHeight="1" x14ac:dyDescent="0.3">
      <c r="A75" s="31" t="s">
        <v>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75"/>
      <c r="Q75" s="30"/>
      <c r="R75" s="2"/>
      <c r="S75" s="2"/>
      <c r="T75" s="2"/>
      <c r="U75" s="2"/>
    </row>
    <row r="76" spans="1:21" ht="18.95" hidden="1" customHeight="1" x14ac:dyDescent="0.3"/>
    <row r="77" spans="1:21" ht="18.95" hidden="1" customHeight="1" x14ac:dyDescent="0.3"/>
    <row r="78" spans="1:21" ht="18.95" hidden="1" customHeight="1" x14ac:dyDescent="0.3"/>
    <row r="79" spans="1:21" ht="18.95" hidden="1" customHeight="1" x14ac:dyDescent="0.3"/>
    <row r="80" spans="1:21" ht="18.95" hidden="1" customHeight="1" x14ac:dyDescent="0.3"/>
  </sheetData>
  <mergeCells count="54">
    <mergeCell ref="A1:R1"/>
    <mergeCell ref="A4:A5"/>
    <mergeCell ref="A32:A33"/>
    <mergeCell ref="B4:D4"/>
    <mergeCell ref="K57:L57"/>
    <mergeCell ref="N57:N58"/>
    <mergeCell ref="Q57:Q58"/>
    <mergeCell ref="E4:G4"/>
    <mergeCell ref="H4:J4"/>
    <mergeCell ref="K4:M4"/>
    <mergeCell ref="N4:P4"/>
    <mergeCell ref="Q4:S4"/>
    <mergeCell ref="Q32:S32"/>
    <mergeCell ref="A6:S6"/>
    <mergeCell ref="A8:S8"/>
    <mergeCell ref="A19:S19"/>
    <mergeCell ref="A57:A58"/>
    <mergeCell ref="A50:A51"/>
    <mergeCell ref="B57:C57"/>
    <mergeCell ref="E57:F57"/>
    <mergeCell ref="H57:I57"/>
    <mergeCell ref="A52:S52"/>
    <mergeCell ref="T64:T65"/>
    <mergeCell ref="A71:A72"/>
    <mergeCell ref="B71:C71"/>
    <mergeCell ref="E71:F71"/>
    <mergeCell ref="H71:I71"/>
    <mergeCell ref="K71:L71"/>
    <mergeCell ref="N71:O71"/>
    <mergeCell ref="Q71:Q72"/>
    <mergeCell ref="T71:T72"/>
    <mergeCell ref="A64:A65"/>
    <mergeCell ref="B64:C64"/>
    <mergeCell ref="E64:F64"/>
    <mergeCell ref="H64:I64"/>
    <mergeCell ref="K64:L64"/>
    <mergeCell ref="N64:O64"/>
    <mergeCell ref="Q64:Q65"/>
    <mergeCell ref="A21:S21"/>
    <mergeCell ref="A23:S23"/>
    <mergeCell ref="B32:D32"/>
    <mergeCell ref="E32:G32"/>
    <mergeCell ref="H32:J32"/>
    <mergeCell ref="K32:M32"/>
    <mergeCell ref="N32:P32"/>
    <mergeCell ref="A34:S34"/>
    <mergeCell ref="A43:S43"/>
    <mergeCell ref="A45:S45"/>
    <mergeCell ref="B50:D50"/>
    <mergeCell ref="E50:G50"/>
    <mergeCell ref="H50:J50"/>
    <mergeCell ref="K50:M50"/>
    <mergeCell ref="N50:P50"/>
    <mergeCell ref="Q50:S50"/>
  </mergeCells>
  <printOptions horizontalCentered="1"/>
  <pageMargins left="0.25" right="0.25" top="0.75" bottom="0.75" header="0.3" footer="0.3"/>
  <pageSetup paperSize="9" scale="71" orientation="portrait" r:id="rId1"/>
  <headerFooter>
    <oddHeader>&amp;R&amp;"TH SarabunPSK,ธรรมดา"&amp;14&amp;KFF0000สารสนเทศ 07
แบบฟอร์มข้อมูลสารสนเทศ ประจำปีการศึกษา 2561</oddHeader>
  </headerFooter>
  <rowBreaks count="1" manualBreakCount="1">
    <brk id="3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9"/>
  <sheetViews>
    <sheetView view="pageLayout" zoomScaleNormal="160" zoomScaleSheetLayoutView="145" workbookViewId="0">
      <selection activeCell="B4" sqref="B4:M4"/>
    </sheetView>
  </sheetViews>
  <sheetFormatPr defaultColWidth="8.625" defaultRowHeight="18.95" customHeight="1" x14ac:dyDescent="0.3"/>
  <cols>
    <col min="1" max="1" width="29" style="1" customWidth="1"/>
    <col min="2" max="16" width="4.625" style="1" customWidth="1"/>
    <col min="17" max="17" width="5.125" style="1" customWidth="1"/>
    <col min="18" max="19" width="5.625" style="1" customWidth="1"/>
    <col min="20" max="16384" width="8.625" style="1"/>
  </cols>
  <sheetData>
    <row r="1" spans="1:19" ht="25.5" customHeight="1" x14ac:dyDescent="0.3">
      <c r="A1" s="192" t="s">
        <v>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</row>
    <row r="3" spans="1:19" ht="18.95" customHeight="1" x14ac:dyDescent="0.3">
      <c r="A3" s="82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.95" customHeight="1" x14ac:dyDescent="0.3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5</v>
      </c>
      <c r="O4" s="186"/>
      <c r="P4" s="187"/>
      <c r="Q4" s="185" t="s">
        <v>2</v>
      </c>
      <c r="R4" s="186"/>
      <c r="S4" s="187"/>
    </row>
    <row r="5" spans="1:19" ht="18.95" customHeight="1" x14ac:dyDescent="0.3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19" ht="18.95" customHeight="1" x14ac:dyDescent="0.3">
      <c r="A6" s="179" t="s">
        <v>100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ht="18.95" customHeight="1" x14ac:dyDescent="0.3">
      <c r="A7" s="3" t="s">
        <v>64</v>
      </c>
      <c r="B7" s="18">
        <v>2</v>
      </c>
      <c r="C7" s="18">
        <v>2</v>
      </c>
      <c r="D7" s="91">
        <f>SUM(B7:C7)</f>
        <v>4</v>
      </c>
      <c r="E7" s="18">
        <v>1</v>
      </c>
      <c r="F7" s="18">
        <v>7</v>
      </c>
      <c r="G7" s="91">
        <f>SUM(E7:F7)</f>
        <v>8</v>
      </c>
      <c r="H7" s="18"/>
      <c r="I7" s="18">
        <v>8</v>
      </c>
      <c r="J7" s="91">
        <f>SUM(H7:I7)</f>
        <v>8</v>
      </c>
      <c r="K7" s="19">
        <v>4</v>
      </c>
      <c r="L7" s="19">
        <v>11</v>
      </c>
      <c r="M7" s="21">
        <f>K7+L7</f>
        <v>15</v>
      </c>
      <c r="N7" s="19"/>
      <c r="O7" s="19"/>
      <c r="P7" s="21">
        <f>N7+O7</f>
        <v>0</v>
      </c>
      <c r="Q7" s="19">
        <f>B7+E7+H7+K7+N7</f>
        <v>7</v>
      </c>
      <c r="R7" s="19">
        <f>C7+F7+I7+L7+O7</f>
        <v>28</v>
      </c>
      <c r="S7" s="21">
        <f>Q7+R7</f>
        <v>35</v>
      </c>
    </row>
    <row r="8" spans="1:19" ht="18.95" customHeight="1" x14ac:dyDescent="0.3">
      <c r="A8" s="3" t="s">
        <v>65</v>
      </c>
      <c r="B8" s="18">
        <v>6</v>
      </c>
      <c r="C8" s="18">
        <v>31</v>
      </c>
      <c r="D8" s="91">
        <f t="shared" ref="D8:D20" si="0">SUM(B8:C8)</f>
        <v>37</v>
      </c>
      <c r="E8" s="18">
        <v>14</v>
      </c>
      <c r="F8" s="18">
        <v>43</v>
      </c>
      <c r="G8" s="91">
        <f t="shared" ref="G8:G20" si="1">SUM(E8:F8)</f>
        <v>57</v>
      </c>
      <c r="H8" s="18">
        <v>9</v>
      </c>
      <c r="I8" s="18">
        <v>38</v>
      </c>
      <c r="J8" s="91">
        <f t="shared" ref="J8:J20" si="2">SUM(H8:I8)</f>
        <v>47</v>
      </c>
      <c r="K8" s="19">
        <v>11</v>
      </c>
      <c r="L8" s="19">
        <v>35</v>
      </c>
      <c r="M8" s="21">
        <f t="shared" ref="M8:M20" si="3">K8+L8</f>
        <v>46</v>
      </c>
      <c r="N8" s="19">
        <v>7</v>
      </c>
      <c r="O8" s="19">
        <v>11</v>
      </c>
      <c r="P8" s="21">
        <f t="shared" ref="P8:P20" si="4">N8+O8</f>
        <v>18</v>
      </c>
      <c r="Q8" s="19">
        <f t="shared" ref="Q8:Q20" si="5">B8+E8+H8+K8+N8</f>
        <v>47</v>
      </c>
      <c r="R8" s="19">
        <f t="shared" ref="R8:R20" si="6">C8+F8+I8+L8+O8</f>
        <v>158</v>
      </c>
      <c r="S8" s="21">
        <f t="shared" ref="S8:S20" si="7">Q8+R8</f>
        <v>205</v>
      </c>
    </row>
    <row r="9" spans="1:19" ht="18.95" customHeight="1" x14ac:dyDescent="0.3">
      <c r="A9" s="3" t="s">
        <v>66</v>
      </c>
      <c r="B9" s="18"/>
      <c r="C9" s="18">
        <v>1</v>
      </c>
      <c r="D9" s="91">
        <f t="shared" si="0"/>
        <v>1</v>
      </c>
      <c r="E9" s="18">
        <v>2</v>
      </c>
      <c r="F9" s="18">
        <v>4</v>
      </c>
      <c r="G9" s="91">
        <f t="shared" si="1"/>
        <v>6</v>
      </c>
      <c r="H9" s="18">
        <v>1</v>
      </c>
      <c r="I9" s="18">
        <v>7</v>
      </c>
      <c r="J9" s="91">
        <f t="shared" si="2"/>
        <v>8</v>
      </c>
      <c r="K9" s="19"/>
      <c r="L9" s="19">
        <v>15</v>
      </c>
      <c r="M9" s="21">
        <f t="shared" si="3"/>
        <v>15</v>
      </c>
      <c r="N9" s="19"/>
      <c r="O9" s="19"/>
      <c r="P9" s="21">
        <f t="shared" si="4"/>
        <v>0</v>
      </c>
      <c r="Q9" s="19">
        <f t="shared" si="5"/>
        <v>3</v>
      </c>
      <c r="R9" s="19">
        <f t="shared" si="6"/>
        <v>27</v>
      </c>
      <c r="S9" s="21">
        <f t="shared" si="7"/>
        <v>30</v>
      </c>
    </row>
    <row r="10" spans="1:19" ht="18.95" customHeight="1" x14ac:dyDescent="0.3">
      <c r="A10" s="3" t="s">
        <v>67</v>
      </c>
      <c r="B10" s="18"/>
      <c r="C10" s="18"/>
      <c r="D10" s="91"/>
      <c r="E10" s="18">
        <v>2</v>
      </c>
      <c r="F10" s="18">
        <v>5</v>
      </c>
      <c r="G10" s="91">
        <f t="shared" si="1"/>
        <v>7</v>
      </c>
      <c r="H10" s="18"/>
      <c r="I10" s="18">
        <v>3</v>
      </c>
      <c r="J10" s="91">
        <f t="shared" si="2"/>
        <v>3</v>
      </c>
      <c r="K10" s="19">
        <v>1</v>
      </c>
      <c r="L10" s="19">
        <v>11</v>
      </c>
      <c r="M10" s="21">
        <f t="shared" si="3"/>
        <v>12</v>
      </c>
      <c r="N10" s="19"/>
      <c r="O10" s="19">
        <v>17</v>
      </c>
      <c r="P10" s="21">
        <f t="shared" si="4"/>
        <v>17</v>
      </c>
      <c r="Q10" s="19">
        <f t="shared" si="5"/>
        <v>3</v>
      </c>
      <c r="R10" s="19">
        <f t="shared" si="6"/>
        <v>36</v>
      </c>
      <c r="S10" s="21">
        <f t="shared" si="7"/>
        <v>39</v>
      </c>
    </row>
    <row r="11" spans="1:19" ht="18.95" customHeight="1" x14ac:dyDescent="0.3">
      <c r="A11" s="3" t="s">
        <v>68</v>
      </c>
      <c r="B11" s="18"/>
      <c r="C11" s="18"/>
      <c r="D11" s="91"/>
      <c r="E11" s="18"/>
      <c r="F11" s="18"/>
      <c r="G11" s="91">
        <f t="shared" si="1"/>
        <v>0</v>
      </c>
      <c r="H11" s="18"/>
      <c r="I11" s="18"/>
      <c r="J11" s="91">
        <f t="shared" si="2"/>
        <v>0</v>
      </c>
      <c r="K11" s="19"/>
      <c r="L11" s="19"/>
      <c r="M11" s="21">
        <f t="shared" si="3"/>
        <v>0</v>
      </c>
      <c r="N11" s="19"/>
      <c r="O11" s="19"/>
      <c r="P11" s="21">
        <f t="shared" si="4"/>
        <v>0</v>
      </c>
      <c r="Q11" s="19">
        <f t="shared" si="5"/>
        <v>0</v>
      </c>
      <c r="R11" s="19">
        <f t="shared" si="6"/>
        <v>0</v>
      </c>
      <c r="S11" s="21">
        <f t="shared" si="7"/>
        <v>0</v>
      </c>
    </row>
    <row r="12" spans="1:19" ht="18.95" customHeight="1" x14ac:dyDescent="0.3">
      <c r="A12" s="3" t="s">
        <v>117</v>
      </c>
      <c r="B12" s="18">
        <v>23</v>
      </c>
      <c r="C12" s="18">
        <v>10</v>
      </c>
      <c r="D12" s="91">
        <f t="shared" si="0"/>
        <v>33</v>
      </c>
      <c r="E12" s="18">
        <v>15</v>
      </c>
      <c r="F12" s="18">
        <v>9</v>
      </c>
      <c r="G12" s="91">
        <f t="shared" si="1"/>
        <v>24</v>
      </c>
      <c r="H12" s="18">
        <v>11</v>
      </c>
      <c r="I12" s="18">
        <v>2</v>
      </c>
      <c r="J12" s="91">
        <f t="shared" si="2"/>
        <v>13</v>
      </c>
      <c r="K12" s="19">
        <v>21</v>
      </c>
      <c r="L12" s="19">
        <v>7</v>
      </c>
      <c r="M12" s="21">
        <f t="shared" si="3"/>
        <v>28</v>
      </c>
      <c r="N12" s="19">
        <v>8</v>
      </c>
      <c r="O12" s="19">
        <v>5</v>
      </c>
      <c r="P12" s="21">
        <f t="shared" si="4"/>
        <v>13</v>
      </c>
      <c r="Q12" s="19">
        <f t="shared" si="5"/>
        <v>78</v>
      </c>
      <c r="R12" s="19">
        <f t="shared" si="6"/>
        <v>33</v>
      </c>
      <c r="S12" s="21">
        <f t="shared" si="7"/>
        <v>111</v>
      </c>
    </row>
    <row r="13" spans="1:19" ht="18.95" customHeight="1" x14ac:dyDescent="0.3">
      <c r="A13" s="3" t="s">
        <v>118</v>
      </c>
      <c r="B13" s="18"/>
      <c r="C13" s="18"/>
      <c r="D13" s="91">
        <f t="shared" si="0"/>
        <v>0</v>
      </c>
      <c r="E13" s="18">
        <v>7</v>
      </c>
      <c r="F13" s="18">
        <v>8</v>
      </c>
      <c r="G13" s="91">
        <f t="shared" si="1"/>
        <v>15</v>
      </c>
      <c r="H13" s="18">
        <v>15</v>
      </c>
      <c r="I13" s="18">
        <v>1</v>
      </c>
      <c r="J13" s="91">
        <f t="shared" si="2"/>
        <v>16</v>
      </c>
      <c r="K13" s="19">
        <v>24</v>
      </c>
      <c r="L13" s="19">
        <v>4</v>
      </c>
      <c r="M13" s="21">
        <f t="shared" si="3"/>
        <v>28</v>
      </c>
      <c r="N13" s="19">
        <v>28</v>
      </c>
      <c r="O13" s="19">
        <v>6</v>
      </c>
      <c r="P13" s="21">
        <f t="shared" si="4"/>
        <v>34</v>
      </c>
      <c r="Q13" s="19">
        <f t="shared" si="5"/>
        <v>74</v>
      </c>
      <c r="R13" s="19">
        <f t="shared" si="6"/>
        <v>19</v>
      </c>
      <c r="S13" s="21">
        <f t="shared" si="7"/>
        <v>93</v>
      </c>
    </row>
    <row r="14" spans="1:19" ht="18.95" customHeight="1" x14ac:dyDescent="0.3">
      <c r="A14" s="3" t="s">
        <v>69</v>
      </c>
      <c r="B14" s="18">
        <v>2</v>
      </c>
      <c r="C14" s="18">
        <v>11</v>
      </c>
      <c r="D14" s="91">
        <f t="shared" si="0"/>
        <v>13</v>
      </c>
      <c r="E14" s="18">
        <v>1</v>
      </c>
      <c r="F14" s="18">
        <v>16</v>
      </c>
      <c r="G14" s="91">
        <f t="shared" si="1"/>
        <v>17</v>
      </c>
      <c r="H14" s="18">
        <v>1</v>
      </c>
      <c r="I14" s="18">
        <v>15</v>
      </c>
      <c r="J14" s="91">
        <f t="shared" si="2"/>
        <v>16</v>
      </c>
      <c r="K14" s="19">
        <v>3</v>
      </c>
      <c r="L14" s="19">
        <v>16</v>
      </c>
      <c r="M14" s="21">
        <f t="shared" si="3"/>
        <v>19</v>
      </c>
      <c r="N14" s="19"/>
      <c r="O14" s="19"/>
      <c r="P14" s="21">
        <f t="shared" si="4"/>
        <v>0</v>
      </c>
      <c r="Q14" s="19">
        <f t="shared" si="5"/>
        <v>7</v>
      </c>
      <c r="R14" s="19">
        <f t="shared" si="6"/>
        <v>58</v>
      </c>
      <c r="S14" s="21">
        <f t="shared" si="7"/>
        <v>65</v>
      </c>
    </row>
    <row r="15" spans="1:19" ht="18.95" customHeight="1" x14ac:dyDescent="0.3">
      <c r="A15" s="3" t="s">
        <v>70</v>
      </c>
      <c r="B15" s="18">
        <v>12</v>
      </c>
      <c r="C15" s="18">
        <v>4</v>
      </c>
      <c r="D15" s="91">
        <f t="shared" si="0"/>
        <v>16</v>
      </c>
      <c r="E15" s="18">
        <v>17</v>
      </c>
      <c r="F15" s="18">
        <v>8</v>
      </c>
      <c r="G15" s="91">
        <f t="shared" si="1"/>
        <v>25</v>
      </c>
      <c r="H15" s="18">
        <v>14</v>
      </c>
      <c r="I15" s="18">
        <v>4</v>
      </c>
      <c r="J15" s="91">
        <f t="shared" si="2"/>
        <v>18</v>
      </c>
      <c r="K15" s="19">
        <v>15</v>
      </c>
      <c r="L15" s="19">
        <v>9</v>
      </c>
      <c r="M15" s="21">
        <f t="shared" si="3"/>
        <v>24</v>
      </c>
      <c r="N15" s="19">
        <v>14</v>
      </c>
      <c r="O15" s="19">
        <v>4</v>
      </c>
      <c r="P15" s="21">
        <f t="shared" si="4"/>
        <v>18</v>
      </c>
      <c r="Q15" s="19">
        <f t="shared" si="5"/>
        <v>72</v>
      </c>
      <c r="R15" s="19">
        <f t="shared" si="6"/>
        <v>29</v>
      </c>
      <c r="S15" s="21">
        <f t="shared" si="7"/>
        <v>101</v>
      </c>
    </row>
    <row r="16" spans="1:19" ht="18.95" customHeight="1" x14ac:dyDescent="0.3">
      <c r="A16" s="3" t="s">
        <v>154</v>
      </c>
      <c r="B16" s="18">
        <v>1</v>
      </c>
      <c r="C16" s="18"/>
      <c r="D16" s="91">
        <f t="shared" si="0"/>
        <v>1</v>
      </c>
      <c r="E16" s="18"/>
      <c r="F16" s="18">
        <v>3</v>
      </c>
      <c r="G16" s="91">
        <f t="shared" si="1"/>
        <v>3</v>
      </c>
      <c r="H16" s="18"/>
      <c r="I16" s="18"/>
      <c r="J16" s="91">
        <f t="shared" si="2"/>
        <v>0</v>
      </c>
      <c r="K16" s="19"/>
      <c r="L16" s="19"/>
      <c r="M16" s="21">
        <f t="shared" si="3"/>
        <v>0</v>
      </c>
      <c r="N16" s="19"/>
      <c r="O16" s="19"/>
      <c r="P16" s="21">
        <f t="shared" si="4"/>
        <v>0</v>
      </c>
      <c r="Q16" s="19">
        <f t="shared" si="5"/>
        <v>1</v>
      </c>
      <c r="R16" s="19">
        <f t="shared" si="6"/>
        <v>3</v>
      </c>
      <c r="S16" s="21">
        <f t="shared" si="7"/>
        <v>4</v>
      </c>
    </row>
    <row r="17" spans="1:19" ht="18.95" customHeight="1" x14ac:dyDescent="0.3">
      <c r="A17" s="3" t="s">
        <v>153</v>
      </c>
      <c r="B17" s="18">
        <v>1</v>
      </c>
      <c r="C17" s="18">
        <v>7</v>
      </c>
      <c r="D17" s="91">
        <f t="shared" ref="D17" si="8">SUM(B17:C17)</f>
        <v>8</v>
      </c>
      <c r="E17" s="18"/>
      <c r="F17" s="18"/>
      <c r="G17" s="91"/>
      <c r="H17" s="18"/>
      <c r="I17" s="18"/>
      <c r="J17" s="91"/>
      <c r="K17" s="19"/>
      <c r="L17" s="19"/>
      <c r="M17" s="21"/>
      <c r="N17" s="19"/>
      <c r="O17" s="19"/>
      <c r="P17" s="21"/>
      <c r="Q17" s="19">
        <f t="shared" ref="Q17" si="9">B17+E17+H17+K17+N17</f>
        <v>1</v>
      </c>
      <c r="R17" s="19">
        <f t="shared" ref="R17" si="10">C17+F17+I17+L17+O17</f>
        <v>7</v>
      </c>
      <c r="S17" s="21">
        <f t="shared" ref="S17" si="11">Q17+R17</f>
        <v>8</v>
      </c>
    </row>
    <row r="18" spans="1:19" ht="18.95" customHeight="1" x14ac:dyDescent="0.3">
      <c r="A18" s="3" t="s">
        <v>81</v>
      </c>
      <c r="B18" s="18"/>
      <c r="C18" s="18">
        <v>5</v>
      </c>
      <c r="D18" s="91">
        <f t="shared" si="0"/>
        <v>5</v>
      </c>
      <c r="E18" s="18">
        <v>5</v>
      </c>
      <c r="F18" s="18">
        <v>14</v>
      </c>
      <c r="G18" s="91">
        <f t="shared" si="1"/>
        <v>19</v>
      </c>
      <c r="H18" s="18">
        <v>1</v>
      </c>
      <c r="I18" s="18">
        <v>1</v>
      </c>
      <c r="J18" s="91">
        <f t="shared" si="2"/>
        <v>2</v>
      </c>
      <c r="K18" s="19">
        <v>3</v>
      </c>
      <c r="L18" s="19">
        <v>12</v>
      </c>
      <c r="M18" s="21">
        <f t="shared" si="3"/>
        <v>15</v>
      </c>
      <c r="N18" s="19">
        <v>2</v>
      </c>
      <c r="O18" s="19">
        <v>1</v>
      </c>
      <c r="P18" s="21">
        <f t="shared" si="4"/>
        <v>3</v>
      </c>
      <c r="Q18" s="19">
        <f t="shared" si="5"/>
        <v>11</v>
      </c>
      <c r="R18" s="19">
        <f t="shared" si="6"/>
        <v>33</v>
      </c>
      <c r="S18" s="21">
        <f t="shared" si="7"/>
        <v>44</v>
      </c>
    </row>
    <row r="19" spans="1:19" ht="18.95" customHeight="1" x14ac:dyDescent="0.3">
      <c r="A19" s="3" t="s">
        <v>155</v>
      </c>
      <c r="B19" s="18">
        <v>4</v>
      </c>
      <c r="C19" s="18">
        <v>5</v>
      </c>
      <c r="D19" s="91">
        <f t="shared" ref="D19" si="12">SUM(B19:C19)</f>
        <v>9</v>
      </c>
      <c r="E19" s="18">
        <v>11</v>
      </c>
      <c r="F19" s="18">
        <v>5</v>
      </c>
      <c r="G19" s="91">
        <f t="shared" ref="G19" si="13">SUM(E19:F19)</f>
        <v>16</v>
      </c>
      <c r="H19" s="18"/>
      <c r="I19" s="18"/>
      <c r="J19" s="91">
        <f t="shared" ref="J19" si="14">SUM(H19:I19)</f>
        <v>0</v>
      </c>
      <c r="K19" s="19"/>
      <c r="L19" s="19"/>
      <c r="M19" s="21">
        <f t="shared" ref="M19" si="15">K19+L19</f>
        <v>0</v>
      </c>
      <c r="N19" s="19"/>
      <c r="O19" s="19"/>
      <c r="P19" s="21">
        <f t="shared" ref="P19" si="16">N19+O19</f>
        <v>0</v>
      </c>
      <c r="Q19" s="19">
        <f t="shared" ref="Q19" si="17">B19+E19+H19+K19+N19</f>
        <v>15</v>
      </c>
      <c r="R19" s="19">
        <f t="shared" ref="R19" si="18">C19+F19+I19+L19+O19</f>
        <v>10</v>
      </c>
      <c r="S19" s="21">
        <f t="shared" ref="S19" si="19">Q19+R19</f>
        <v>25</v>
      </c>
    </row>
    <row r="20" spans="1:19" ht="18.95" customHeight="1" x14ac:dyDescent="0.3">
      <c r="A20" s="3" t="s">
        <v>72</v>
      </c>
      <c r="B20" s="18">
        <v>4</v>
      </c>
      <c r="C20" s="18">
        <v>22</v>
      </c>
      <c r="D20" s="91">
        <f t="shared" si="0"/>
        <v>26</v>
      </c>
      <c r="E20" s="18">
        <v>5</v>
      </c>
      <c r="F20" s="18">
        <v>37</v>
      </c>
      <c r="G20" s="91">
        <f t="shared" si="1"/>
        <v>42</v>
      </c>
      <c r="H20" s="18">
        <v>4</v>
      </c>
      <c r="I20" s="18">
        <v>21</v>
      </c>
      <c r="J20" s="91">
        <f t="shared" si="2"/>
        <v>25</v>
      </c>
      <c r="K20" s="19">
        <v>8</v>
      </c>
      <c r="L20" s="19">
        <v>40</v>
      </c>
      <c r="M20" s="21">
        <f t="shared" si="3"/>
        <v>48</v>
      </c>
      <c r="N20" s="19">
        <v>1</v>
      </c>
      <c r="O20" s="19"/>
      <c r="P20" s="21">
        <f t="shared" si="4"/>
        <v>1</v>
      </c>
      <c r="Q20" s="19">
        <f t="shared" si="5"/>
        <v>22</v>
      </c>
      <c r="R20" s="19">
        <f t="shared" si="6"/>
        <v>120</v>
      </c>
      <c r="S20" s="21">
        <f t="shared" si="7"/>
        <v>142</v>
      </c>
    </row>
    <row r="21" spans="1:19" ht="18.95" customHeight="1" x14ac:dyDescent="0.3">
      <c r="A21" s="12" t="s">
        <v>6</v>
      </c>
      <c r="B21" s="60">
        <f t="shared" ref="B21:R21" si="20">SUM(B7:B20)</f>
        <v>55</v>
      </c>
      <c r="C21" s="60">
        <f t="shared" si="20"/>
        <v>98</v>
      </c>
      <c r="D21" s="60">
        <f t="shared" si="20"/>
        <v>153</v>
      </c>
      <c r="E21" s="60">
        <f t="shared" si="20"/>
        <v>80</v>
      </c>
      <c r="F21" s="60">
        <f t="shared" si="20"/>
        <v>159</v>
      </c>
      <c r="G21" s="60">
        <f t="shared" si="20"/>
        <v>239</v>
      </c>
      <c r="H21" s="60">
        <f t="shared" si="20"/>
        <v>56</v>
      </c>
      <c r="I21" s="60">
        <f t="shared" si="20"/>
        <v>100</v>
      </c>
      <c r="J21" s="60">
        <f t="shared" si="20"/>
        <v>156</v>
      </c>
      <c r="K21" s="60">
        <f t="shared" si="20"/>
        <v>90</v>
      </c>
      <c r="L21" s="60">
        <f t="shared" si="20"/>
        <v>160</v>
      </c>
      <c r="M21" s="60">
        <f t="shared" si="20"/>
        <v>250</v>
      </c>
      <c r="N21" s="60">
        <f t="shared" si="20"/>
        <v>60</v>
      </c>
      <c r="O21" s="60">
        <f t="shared" si="20"/>
        <v>44</v>
      </c>
      <c r="P21" s="60">
        <f t="shared" si="20"/>
        <v>104</v>
      </c>
      <c r="Q21" s="60">
        <f t="shared" si="20"/>
        <v>341</v>
      </c>
      <c r="R21" s="60">
        <f t="shared" si="20"/>
        <v>561</v>
      </c>
      <c r="S21" s="86">
        <f>SUM(Q21:R21)</f>
        <v>902</v>
      </c>
    </row>
    <row r="23" spans="1:19" ht="18.95" customHeight="1" x14ac:dyDescent="0.3">
      <c r="A23" s="82" t="s">
        <v>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ht="18.95" customHeight="1" x14ac:dyDescent="0.3">
      <c r="A24" s="202" t="s">
        <v>10</v>
      </c>
      <c r="B24" s="185" t="s">
        <v>174</v>
      </c>
      <c r="C24" s="186"/>
      <c r="D24" s="187"/>
      <c r="E24" s="185" t="s">
        <v>175</v>
      </c>
      <c r="F24" s="186"/>
      <c r="G24" s="187"/>
      <c r="H24" s="185" t="s">
        <v>176</v>
      </c>
      <c r="I24" s="186"/>
      <c r="J24" s="187"/>
      <c r="K24" s="185" t="s">
        <v>177</v>
      </c>
      <c r="L24" s="186"/>
      <c r="M24" s="187"/>
      <c r="N24" s="185" t="s">
        <v>5</v>
      </c>
      <c r="O24" s="186"/>
      <c r="P24" s="187"/>
      <c r="Q24" s="185" t="s">
        <v>2</v>
      </c>
      <c r="R24" s="186"/>
      <c r="S24" s="187"/>
    </row>
    <row r="25" spans="1:19" ht="18.95" customHeight="1" x14ac:dyDescent="0.3">
      <c r="A25" s="202"/>
      <c r="B25" s="14" t="s">
        <v>129</v>
      </c>
      <c r="C25" s="14" t="s">
        <v>130</v>
      </c>
      <c r="D25" s="14" t="s">
        <v>1</v>
      </c>
      <c r="E25" s="14" t="s">
        <v>129</v>
      </c>
      <c r="F25" s="14" t="s">
        <v>130</v>
      </c>
      <c r="G25" s="14" t="s">
        <v>1</v>
      </c>
      <c r="H25" s="14" t="s">
        <v>129</v>
      </c>
      <c r="I25" s="14" t="s">
        <v>130</v>
      </c>
      <c r="J25" s="14" t="s">
        <v>1</v>
      </c>
      <c r="K25" s="14" t="s">
        <v>129</v>
      </c>
      <c r="L25" s="14" t="s">
        <v>130</v>
      </c>
      <c r="M25" s="14" t="s">
        <v>1</v>
      </c>
      <c r="N25" s="14" t="s">
        <v>129</v>
      </c>
      <c r="O25" s="14" t="s">
        <v>130</v>
      </c>
      <c r="P25" s="14" t="s">
        <v>1</v>
      </c>
      <c r="Q25" s="14" t="s">
        <v>129</v>
      </c>
      <c r="R25" s="14" t="s">
        <v>130</v>
      </c>
      <c r="S25" s="14" t="s">
        <v>1</v>
      </c>
    </row>
    <row r="26" spans="1:19" ht="18.95" customHeight="1" x14ac:dyDescent="0.3">
      <c r="A26" s="179" t="s">
        <v>100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/>
    </row>
    <row r="27" spans="1:19" ht="18.95" customHeight="1" x14ac:dyDescent="0.3">
      <c r="A27" s="13" t="s">
        <v>68</v>
      </c>
      <c r="B27" s="47">
        <v>5</v>
      </c>
      <c r="C27" s="47">
        <v>6</v>
      </c>
      <c r="D27" s="88">
        <f t="shared" ref="D27:D29" si="21">SUM(B27:C27)</f>
        <v>11</v>
      </c>
      <c r="E27" s="47">
        <v>15</v>
      </c>
      <c r="F27" s="47">
        <v>6</v>
      </c>
      <c r="G27" s="88">
        <f t="shared" ref="G27:G29" si="22">SUM(E27:F27)</f>
        <v>21</v>
      </c>
      <c r="H27" s="47">
        <v>7</v>
      </c>
      <c r="I27" s="47">
        <v>2</v>
      </c>
      <c r="J27" s="88">
        <f t="shared" ref="J27:J29" si="23">SUM(H27:I27)</f>
        <v>9</v>
      </c>
      <c r="K27" s="19"/>
      <c r="L27" s="19"/>
      <c r="M27" s="21">
        <f t="shared" ref="M27:M29" si="24">SUM(K27:L27)</f>
        <v>0</v>
      </c>
      <c r="N27" s="19">
        <v>17</v>
      </c>
      <c r="O27" s="19">
        <v>8</v>
      </c>
      <c r="P27" s="21">
        <f t="shared" ref="P27:P29" si="25">SUM(N27:O27)</f>
        <v>25</v>
      </c>
      <c r="Q27" s="19">
        <f t="shared" ref="Q27:Q29" si="26">B27+E27+H27+K27+N27</f>
        <v>44</v>
      </c>
      <c r="R27" s="19">
        <f t="shared" ref="R27:R29" si="27">C27+F27+I27+L27+O27</f>
        <v>22</v>
      </c>
      <c r="S27" s="21">
        <f t="shared" ref="S27:S29" si="28">SUM(Q27:R27)</f>
        <v>66</v>
      </c>
    </row>
    <row r="28" spans="1:19" ht="18.95" customHeight="1" x14ac:dyDescent="0.3">
      <c r="A28" s="13" t="s">
        <v>70</v>
      </c>
      <c r="B28" s="47">
        <v>9</v>
      </c>
      <c r="C28" s="47">
        <v>4</v>
      </c>
      <c r="D28" s="88">
        <f t="shared" si="21"/>
        <v>13</v>
      </c>
      <c r="E28" s="47">
        <v>10</v>
      </c>
      <c r="F28" s="47">
        <v>8</v>
      </c>
      <c r="G28" s="88">
        <f t="shared" si="22"/>
        <v>18</v>
      </c>
      <c r="H28" s="47"/>
      <c r="I28" s="47"/>
      <c r="J28" s="88">
        <f t="shared" si="23"/>
        <v>0</v>
      </c>
      <c r="K28" s="19"/>
      <c r="L28" s="19"/>
      <c r="M28" s="21">
        <f t="shared" si="24"/>
        <v>0</v>
      </c>
      <c r="N28" s="19">
        <v>9</v>
      </c>
      <c r="O28" s="19">
        <v>5</v>
      </c>
      <c r="P28" s="21">
        <f t="shared" si="25"/>
        <v>14</v>
      </c>
      <c r="Q28" s="19">
        <f t="shared" si="26"/>
        <v>28</v>
      </c>
      <c r="R28" s="19">
        <f t="shared" si="27"/>
        <v>17</v>
      </c>
      <c r="S28" s="21">
        <f t="shared" si="28"/>
        <v>45</v>
      </c>
    </row>
    <row r="29" spans="1:19" ht="18.95" customHeight="1" x14ac:dyDescent="0.3">
      <c r="A29" s="13" t="s">
        <v>72</v>
      </c>
      <c r="B29" s="47"/>
      <c r="C29" s="47"/>
      <c r="D29" s="88">
        <f t="shared" si="21"/>
        <v>0</v>
      </c>
      <c r="E29" s="47"/>
      <c r="F29" s="47"/>
      <c r="G29" s="88">
        <f t="shared" si="22"/>
        <v>0</v>
      </c>
      <c r="H29" s="47"/>
      <c r="I29" s="47"/>
      <c r="J29" s="88">
        <f t="shared" si="23"/>
        <v>0</v>
      </c>
      <c r="K29" s="19">
        <v>7</v>
      </c>
      <c r="L29" s="19">
        <v>9</v>
      </c>
      <c r="M29" s="21">
        <f t="shared" si="24"/>
        <v>16</v>
      </c>
      <c r="N29" s="19">
        <v>7</v>
      </c>
      <c r="O29" s="19">
        <v>3</v>
      </c>
      <c r="P29" s="21">
        <f t="shared" si="25"/>
        <v>10</v>
      </c>
      <c r="Q29" s="19">
        <f t="shared" si="26"/>
        <v>14</v>
      </c>
      <c r="R29" s="19">
        <f t="shared" si="27"/>
        <v>12</v>
      </c>
      <c r="S29" s="21">
        <f t="shared" si="28"/>
        <v>26</v>
      </c>
    </row>
    <row r="30" spans="1:19" ht="18.95" customHeight="1" x14ac:dyDescent="0.3">
      <c r="A30" s="48" t="s">
        <v>6</v>
      </c>
      <c r="B30" s="86">
        <f t="shared" ref="B30:R30" si="29">SUM(B27:B29)</f>
        <v>14</v>
      </c>
      <c r="C30" s="86">
        <f t="shared" si="29"/>
        <v>10</v>
      </c>
      <c r="D30" s="86">
        <f t="shared" si="29"/>
        <v>24</v>
      </c>
      <c r="E30" s="86">
        <f t="shared" si="29"/>
        <v>25</v>
      </c>
      <c r="F30" s="86">
        <f t="shared" si="29"/>
        <v>14</v>
      </c>
      <c r="G30" s="86">
        <f t="shared" si="29"/>
        <v>39</v>
      </c>
      <c r="H30" s="86">
        <f t="shared" si="29"/>
        <v>7</v>
      </c>
      <c r="I30" s="86">
        <f t="shared" si="29"/>
        <v>2</v>
      </c>
      <c r="J30" s="86">
        <f t="shared" si="29"/>
        <v>9</v>
      </c>
      <c r="K30" s="86">
        <f t="shared" si="29"/>
        <v>7</v>
      </c>
      <c r="L30" s="86">
        <f t="shared" si="29"/>
        <v>9</v>
      </c>
      <c r="M30" s="86">
        <f t="shared" si="29"/>
        <v>16</v>
      </c>
      <c r="N30" s="86">
        <f t="shared" si="29"/>
        <v>33</v>
      </c>
      <c r="O30" s="86">
        <f t="shared" si="29"/>
        <v>16</v>
      </c>
      <c r="P30" s="86">
        <f t="shared" si="29"/>
        <v>49</v>
      </c>
      <c r="Q30" s="86">
        <f t="shared" si="29"/>
        <v>86</v>
      </c>
      <c r="R30" s="86">
        <f t="shared" si="29"/>
        <v>51</v>
      </c>
      <c r="S30" s="86">
        <f>SUM(Q30:R30)</f>
        <v>137</v>
      </c>
    </row>
    <row r="32" spans="1:19" s="23" customFormat="1" ht="18.95" hidden="1" customHeight="1" x14ac:dyDescent="0.3">
      <c r="A32" s="5" t="s">
        <v>15</v>
      </c>
    </row>
    <row r="33" spans="1:20" s="23" customFormat="1" ht="18.95" hidden="1" customHeight="1" x14ac:dyDescent="0.3">
      <c r="A33" s="196" t="s">
        <v>4</v>
      </c>
      <c r="B33" s="196" t="s">
        <v>28</v>
      </c>
      <c r="C33" s="196"/>
      <c r="D33" s="70"/>
      <c r="E33" s="196" t="s">
        <v>29</v>
      </c>
      <c r="F33" s="196"/>
      <c r="G33" s="70"/>
      <c r="H33" s="196" t="s">
        <v>5</v>
      </c>
      <c r="I33" s="196"/>
      <c r="J33" s="71"/>
      <c r="K33" s="193" t="s">
        <v>2</v>
      </c>
      <c r="L33" s="194"/>
      <c r="M33" s="72"/>
      <c r="N33" s="197"/>
      <c r="O33" s="24"/>
      <c r="P33" s="24"/>
      <c r="Q33" s="189"/>
      <c r="R33" s="24"/>
      <c r="S33" s="24"/>
      <c r="T33" s="25"/>
    </row>
    <row r="34" spans="1:20" s="23" customFormat="1" ht="18.95" hidden="1" customHeight="1" x14ac:dyDescent="0.3">
      <c r="A34" s="196"/>
      <c r="B34" s="14" t="s">
        <v>22</v>
      </c>
      <c r="C34" s="14" t="s">
        <v>23</v>
      </c>
      <c r="D34" s="14"/>
      <c r="E34" s="14" t="s">
        <v>22</v>
      </c>
      <c r="F34" s="14" t="s">
        <v>23</v>
      </c>
      <c r="G34" s="14"/>
      <c r="H34" s="14" t="s">
        <v>22</v>
      </c>
      <c r="I34" s="14" t="s">
        <v>23</v>
      </c>
      <c r="J34" s="14"/>
      <c r="K34" s="14" t="s">
        <v>22</v>
      </c>
      <c r="L34" s="26" t="s">
        <v>23</v>
      </c>
      <c r="M34" s="73"/>
      <c r="N34" s="197"/>
      <c r="O34" s="24"/>
      <c r="P34" s="24"/>
      <c r="Q34" s="189"/>
      <c r="R34" s="24"/>
      <c r="S34" s="24"/>
      <c r="T34" s="25"/>
    </row>
    <row r="35" spans="1:20" s="23" customFormat="1" ht="18.95" hidden="1" customHeight="1" x14ac:dyDescent="0.3">
      <c r="A35" s="13"/>
      <c r="B35" s="27"/>
      <c r="C35" s="28"/>
      <c r="D35" s="28"/>
      <c r="E35" s="28"/>
      <c r="F35" s="28"/>
      <c r="G35" s="28"/>
      <c r="H35" s="27"/>
      <c r="I35" s="29"/>
      <c r="J35" s="29"/>
      <c r="K35" s="29"/>
      <c r="L35" s="29"/>
      <c r="M35" s="74"/>
      <c r="N35" s="30"/>
      <c r="O35" s="2"/>
      <c r="P35" s="2"/>
      <c r="Q35" s="2"/>
      <c r="R35" s="2"/>
      <c r="S35" s="2"/>
      <c r="T35" s="2"/>
    </row>
    <row r="36" spans="1:20" s="23" customFormat="1" ht="18.95" hidden="1" customHeight="1" x14ac:dyDescent="0.3">
      <c r="A36" s="13"/>
      <c r="B36" s="27"/>
      <c r="C36" s="27"/>
      <c r="D36" s="27"/>
      <c r="E36" s="27"/>
      <c r="F36" s="27"/>
      <c r="G36" s="27"/>
      <c r="H36" s="27"/>
      <c r="I36" s="29"/>
      <c r="J36" s="29"/>
      <c r="K36" s="29"/>
      <c r="L36" s="29"/>
      <c r="M36" s="74"/>
      <c r="N36" s="30"/>
      <c r="O36" s="2"/>
      <c r="P36" s="2"/>
      <c r="Q36" s="2"/>
      <c r="R36" s="2"/>
      <c r="S36" s="2"/>
      <c r="T36" s="2"/>
    </row>
    <row r="37" spans="1:20" s="23" customFormat="1" ht="18.95" hidden="1" customHeight="1" x14ac:dyDescent="0.3">
      <c r="A37" s="31" t="s">
        <v>1</v>
      </c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75"/>
      <c r="N37" s="30"/>
      <c r="O37" s="2"/>
      <c r="P37" s="2"/>
      <c r="Q37" s="2"/>
      <c r="R37" s="2"/>
      <c r="S37" s="2"/>
      <c r="T37" s="2"/>
    </row>
    <row r="38" spans="1:20" s="23" customFormat="1" ht="18.95" hidden="1" customHeight="1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  <c r="R38" s="2"/>
      <c r="S38" s="2"/>
      <c r="T38" s="2"/>
    </row>
    <row r="39" spans="1:20" s="23" customFormat="1" ht="18.95" customHeight="1" x14ac:dyDescent="0.3">
      <c r="A39" s="198" t="s">
        <v>9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</row>
    <row r="40" spans="1:20" s="23" customFormat="1" ht="18.95" customHeight="1" x14ac:dyDescent="0.3">
      <c r="A40" s="196" t="s">
        <v>4</v>
      </c>
      <c r="B40" s="185" t="s">
        <v>179</v>
      </c>
      <c r="C40" s="186"/>
      <c r="D40" s="187"/>
      <c r="E40" s="185" t="s">
        <v>141</v>
      </c>
      <c r="F40" s="186"/>
      <c r="G40" s="187"/>
      <c r="H40" s="185" t="s">
        <v>5</v>
      </c>
      <c r="I40" s="186"/>
      <c r="J40" s="187"/>
      <c r="K40" s="196" t="s">
        <v>2</v>
      </c>
      <c r="L40" s="196"/>
      <c r="M40" s="196"/>
      <c r="N40" s="197"/>
      <c r="O40" s="24"/>
      <c r="P40" s="24"/>
      <c r="Q40" s="189"/>
      <c r="R40" s="24"/>
      <c r="S40" s="24"/>
      <c r="T40" s="25"/>
    </row>
    <row r="41" spans="1:20" s="23" customFormat="1" ht="18.95" customHeight="1" x14ac:dyDescent="0.3">
      <c r="A41" s="196"/>
      <c r="B41" s="14" t="s">
        <v>129</v>
      </c>
      <c r="C41" s="14" t="s">
        <v>130</v>
      </c>
      <c r="D41" s="14" t="s">
        <v>1</v>
      </c>
      <c r="E41" s="14" t="s">
        <v>129</v>
      </c>
      <c r="F41" s="14" t="s">
        <v>130</v>
      </c>
      <c r="G41" s="14" t="s">
        <v>1</v>
      </c>
      <c r="H41" s="14" t="s">
        <v>129</v>
      </c>
      <c r="I41" s="14" t="s">
        <v>130</v>
      </c>
      <c r="J41" s="14" t="s">
        <v>1</v>
      </c>
      <c r="K41" s="14" t="s">
        <v>129</v>
      </c>
      <c r="L41" s="14" t="s">
        <v>130</v>
      </c>
      <c r="M41" s="14" t="s">
        <v>1</v>
      </c>
      <c r="N41" s="197"/>
      <c r="O41" s="24"/>
      <c r="P41" s="24"/>
      <c r="Q41" s="189"/>
      <c r="R41" s="24"/>
      <c r="S41" s="24"/>
      <c r="T41" s="25"/>
    </row>
    <row r="42" spans="1:20" s="23" customFormat="1" ht="18.95" customHeight="1" x14ac:dyDescent="0.3">
      <c r="A42" s="179" t="s">
        <v>101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55"/>
      <c r="O42" s="24"/>
      <c r="P42" s="24"/>
      <c r="Q42" s="56"/>
      <c r="R42" s="24"/>
      <c r="S42" s="24"/>
      <c r="T42" s="56"/>
    </row>
    <row r="43" spans="1:20" s="23" customFormat="1" ht="18.95" customHeight="1" x14ac:dyDescent="0.3">
      <c r="A43" s="13" t="s">
        <v>89</v>
      </c>
      <c r="B43" s="27"/>
      <c r="C43" s="49"/>
      <c r="D43" s="90">
        <f>SUM(B43:C43)</f>
        <v>0</v>
      </c>
      <c r="E43" s="49"/>
      <c r="F43" s="49"/>
      <c r="G43" s="90">
        <f>SUM(E43:F43)</f>
        <v>0</v>
      </c>
      <c r="H43" s="47"/>
      <c r="I43" s="50">
        <v>3</v>
      </c>
      <c r="J43" s="89">
        <f>SUM(H43:I43)</f>
        <v>3</v>
      </c>
      <c r="K43" s="50">
        <f>B43+E43+H43</f>
        <v>0</v>
      </c>
      <c r="L43" s="50">
        <f>I43+F43+C43</f>
        <v>3</v>
      </c>
      <c r="M43" s="88">
        <f>SUM(K43:L43)</f>
        <v>3</v>
      </c>
      <c r="N43" s="30"/>
      <c r="O43" s="2"/>
      <c r="P43" s="2"/>
      <c r="Q43" s="2"/>
      <c r="R43" s="2"/>
      <c r="S43" s="2"/>
      <c r="T43" s="2"/>
    </row>
    <row r="44" spans="1:20" s="23" customFormat="1" ht="18.95" customHeight="1" x14ac:dyDescent="0.3">
      <c r="A44" s="31" t="s">
        <v>1</v>
      </c>
      <c r="B44" s="22">
        <f>SUM(B43)</f>
        <v>0</v>
      </c>
      <c r="C44" s="22">
        <f t="shared" ref="C44:L44" si="30">SUM(C43)</f>
        <v>0</v>
      </c>
      <c r="D44" s="22">
        <f t="shared" si="30"/>
        <v>0</v>
      </c>
      <c r="E44" s="22">
        <f t="shared" si="30"/>
        <v>0</v>
      </c>
      <c r="F44" s="22">
        <f t="shared" si="30"/>
        <v>0</v>
      </c>
      <c r="G44" s="22">
        <f t="shared" si="30"/>
        <v>0</v>
      </c>
      <c r="H44" s="22">
        <f t="shared" si="30"/>
        <v>0</v>
      </c>
      <c r="I44" s="22">
        <f t="shared" si="30"/>
        <v>3</v>
      </c>
      <c r="J44" s="22">
        <f t="shared" si="30"/>
        <v>3</v>
      </c>
      <c r="K44" s="22">
        <f t="shared" si="30"/>
        <v>0</v>
      </c>
      <c r="L44" s="22">
        <f t="shared" si="30"/>
        <v>3</v>
      </c>
      <c r="M44" s="22">
        <f>L44+K44</f>
        <v>3</v>
      </c>
      <c r="N44" s="30"/>
      <c r="O44" s="2"/>
      <c r="P44" s="2"/>
      <c r="Q44" s="2"/>
      <c r="R44" s="2"/>
      <c r="S44" s="2"/>
      <c r="T44" s="2"/>
    </row>
    <row r="45" spans="1:20" s="23" customFormat="1" ht="18.95" customHeight="1" x14ac:dyDescent="0.3"/>
    <row r="46" spans="1:20" s="23" customFormat="1" ht="18.95" hidden="1" customHeight="1" x14ac:dyDescent="0.3">
      <c r="A46" s="4" t="s">
        <v>11</v>
      </c>
      <c r="Q46" s="2"/>
      <c r="R46" s="2"/>
      <c r="S46" s="2"/>
    </row>
    <row r="47" spans="1:20" s="23" customFormat="1" ht="18.95" hidden="1" customHeight="1" x14ac:dyDescent="0.3">
      <c r="A47" s="196" t="s">
        <v>4</v>
      </c>
      <c r="B47" s="196" t="s">
        <v>28</v>
      </c>
      <c r="C47" s="196"/>
      <c r="D47" s="70"/>
      <c r="E47" s="196" t="s">
        <v>29</v>
      </c>
      <c r="F47" s="196"/>
      <c r="G47" s="70"/>
      <c r="H47" s="196" t="s">
        <v>29</v>
      </c>
      <c r="I47" s="196"/>
      <c r="J47" s="70"/>
      <c r="K47" s="196" t="s">
        <v>5</v>
      </c>
      <c r="L47" s="196"/>
      <c r="M47" s="71"/>
      <c r="N47" s="193" t="s">
        <v>2</v>
      </c>
      <c r="O47" s="194"/>
      <c r="P47" s="72"/>
      <c r="Q47" s="197"/>
      <c r="R47" s="24"/>
      <c r="S47" s="24"/>
      <c r="T47" s="24"/>
    </row>
    <row r="48" spans="1:20" s="23" customFormat="1" ht="18.95" hidden="1" customHeight="1" x14ac:dyDescent="0.3">
      <c r="A48" s="196"/>
      <c r="B48" s="14" t="s">
        <v>22</v>
      </c>
      <c r="C48" s="14" t="s">
        <v>23</v>
      </c>
      <c r="D48" s="14"/>
      <c r="E48" s="14" t="s">
        <v>22</v>
      </c>
      <c r="F48" s="14" t="s">
        <v>23</v>
      </c>
      <c r="G48" s="14"/>
      <c r="H48" s="14" t="s">
        <v>22</v>
      </c>
      <c r="I48" s="14" t="s">
        <v>23</v>
      </c>
      <c r="J48" s="14"/>
      <c r="K48" s="14" t="s">
        <v>22</v>
      </c>
      <c r="L48" s="14" t="s">
        <v>23</v>
      </c>
      <c r="M48" s="14"/>
      <c r="N48" s="14" t="s">
        <v>22</v>
      </c>
      <c r="O48" s="26" t="s">
        <v>23</v>
      </c>
      <c r="P48" s="73"/>
      <c r="Q48" s="197"/>
      <c r="R48" s="24"/>
      <c r="S48" s="24"/>
      <c r="T48" s="24"/>
    </row>
    <row r="49" spans="1:20" s="23" customFormat="1" ht="18.95" hidden="1" customHeight="1" x14ac:dyDescent="0.3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9"/>
      <c r="O49" s="40"/>
      <c r="P49" s="85"/>
      <c r="Q49" s="30"/>
      <c r="R49" s="2"/>
      <c r="S49" s="2"/>
      <c r="T49" s="2"/>
    </row>
    <row r="50" spans="1:20" s="23" customFormat="1" ht="18.95" hidden="1" customHeight="1" x14ac:dyDescent="0.3">
      <c r="A50" s="1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9"/>
      <c r="O50" s="40"/>
      <c r="P50" s="85"/>
      <c r="Q50" s="30"/>
      <c r="R50" s="2"/>
      <c r="S50" s="2"/>
      <c r="T50" s="2"/>
    </row>
    <row r="51" spans="1:20" s="23" customFormat="1" ht="18.95" hidden="1" customHeight="1" x14ac:dyDescent="0.3">
      <c r="A51" s="31" t="s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75"/>
      <c r="Q51" s="30"/>
      <c r="R51" s="2"/>
      <c r="S51" s="2"/>
      <c r="T51" s="2"/>
    </row>
    <row r="52" spans="1:20" s="23" customFormat="1" ht="18.95" hidden="1" customHeight="1" x14ac:dyDescent="0.3">
      <c r="Q52" s="2"/>
      <c r="R52" s="2"/>
      <c r="S52" s="2"/>
    </row>
    <row r="53" spans="1:20" s="23" customFormat="1" ht="18.95" customHeight="1" x14ac:dyDescent="0.3">
      <c r="A53" s="188" t="s">
        <v>12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20" s="23" customFormat="1" ht="18.95" customHeight="1" x14ac:dyDescent="0.3">
      <c r="A54" s="196" t="s">
        <v>4</v>
      </c>
      <c r="B54" s="185" t="s">
        <v>179</v>
      </c>
      <c r="C54" s="186"/>
      <c r="D54" s="187"/>
      <c r="E54" s="185" t="s">
        <v>141</v>
      </c>
      <c r="F54" s="186"/>
      <c r="G54" s="187"/>
      <c r="H54" s="185" t="s">
        <v>139</v>
      </c>
      <c r="I54" s="186"/>
      <c r="J54" s="187"/>
      <c r="K54" s="185" t="s">
        <v>5</v>
      </c>
      <c r="L54" s="186"/>
      <c r="M54" s="187"/>
      <c r="N54" s="196" t="s">
        <v>2</v>
      </c>
      <c r="O54" s="196"/>
      <c r="P54" s="196"/>
      <c r="Q54" s="197"/>
      <c r="R54" s="24"/>
      <c r="S54" s="24"/>
      <c r="T54" s="24"/>
    </row>
    <row r="55" spans="1:20" s="23" customFormat="1" ht="18.95" customHeight="1" x14ac:dyDescent="0.3">
      <c r="A55" s="196"/>
      <c r="B55" s="14" t="s">
        <v>129</v>
      </c>
      <c r="C55" s="14" t="s">
        <v>130</v>
      </c>
      <c r="D55" s="14" t="s">
        <v>1</v>
      </c>
      <c r="E55" s="14" t="s">
        <v>129</v>
      </c>
      <c r="F55" s="14" t="s">
        <v>130</v>
      </c>
      <c r="G55" s="14" t="s">
        <v>1</v>
      </c>
      <c r="H55" s="14" t="s">
        <v>129</v>
      </c>
      <c r="I55" s="14" t="s">
        <v>130</v>
      </c>
      <c r="J55" s="14" t="s">
        <v>1</v>
      </c>
      <c r="K55" s="14" t="s">
        <v>129</v>
      </c>
      <c r="L55" s="14" t="s">
        <v>130</v>
      </c>
      <c r="M55" s="14" t="s">
        <v>1</v>
      </c>
      <c r="N55" s="14" t="s">
        <v>129</v>
      </c>
      <c r="O55" s="14" t="s">
        <v>130</v>
      </c>
      <c r="P55" s="14" t="s">
        <v>1</v>
      </c>
      <c r="Q55" s="197"/>
      <c r="R55" s="24"/>
      <c r="S55" s="24"/>
      <c r="T55" s="24"/>
    </row>
    <row r="56" spans="1:20" s="23" customFormat="1" ht="18.95" customHeight="1" x14ac:dyDescent="0.3">
      <c r="A56" s="179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1"/>
      <c r="Q56" s="55"/>
      <c r="R56" s="24"/>
      <c r="S56" s="24"/>
      <c r="T56" s="24"/>
    </row>
    <row r="57" spans="1:20" s="23" customFormat="1" ht="18.95" customHeight="1" x14ac:dyDescent="0.3">
      <c r="A57" s="13" t="s">
        <v>89</v>
      </c>
      <c r="B57" s="47"/>
      <c r="C57" s="47"/>
      <c r="D57" s="88">
        <f>SUM(B57:C57)</f>
        <v>0</v>
      </c>
      <c r="E57" s="47">
        <v>2</v>
      </c>
      <c r="F57" s="47">
        <v>3</v>
      </c>
      <c r="G57" s="88">
        <f>SUM(E57:F57)</f>
        <v>5</v>
      </c>
      <c r="H57" s="47"/>
      <c r="I57" s="47"/>
      <c r="J57" s="88">
        <f>SUM(H57:I57)</f>
        <v>0</v>
      </c>
      <c r="K57" s="47">
        <v>2</v>
      </c>
      <c r="L57" s="47">
        <v>6</v>
      </c>
      <c r="M57" s="88">
        <f>L57+K57</f>
        <v>8</v>
      </c>
      <c r="N57" s="47">
        <f>B57+E57+H57+K57</f>
        <v>4</v>
      </c>
      <c r="O57" s="47">
        <f>L57+I57+F57+C57</f>
        <v>9</v>
      </c>
      <c r="P57" s="88">
        <f>O57+N57</f>
        <v>13</v>
      </c>
      <c r="Q57" s="30"/>
      <c r="R57" s="2"/>
      <c r="S57" s="2"/>
      <c r="T57" s="2"/>
    </row>
    <row r="58" spans="1:20" s="23" customFormat="1" ht="18.95" customHeight="1" x14ac:dyDescent="0.3">
      <c r="A58" s="31" t="s">
        <v>1</v>
      </c>
      <c r="B58" s="22">
        <f>SUM(B57)</f>
        <v>0</v>
      </c>
      <c r="C58" s="22">
        <f t="shared" ref="C58:O58" si="31">SUM(C57)</f>
        <v>0</v>
      </c>
      <c r="D58" s="22">
        <f t="shared" si="31"/>
        <v>0</v>
      </c>
      <c r="E58" s="22">
        <f t="shared" si="31"/>
        <v>2</v>
      </c>
      <c r="F58" s="22">
        <f t="shared" si="31"/>
        <v>3</v>
      </c>
      <c r="G58" s="22">
        <f t="shared" si="31"/>
        <v>5</v>
      </c>
      <c r="H58" s="22">
        <f t="shared" si="31"/>
        <v>0</v>
      </c>
      <c r="I58" s="22">
        <f t="shared" si="31"/>
        <v>0</v>
      </c>
      <c r="J58" s="22">
        <f t="shared" si="31"/>
        <v>0</v>
      </c>
      <c r="K58" s="22">
        <f t="shared" si="31"/>
        <v>2</v>
      </c>
      <c r="L58" s="22">
        <f t="shared" si="31"/>
        <v>6</v>
      </c>
      <c r="M58" s="22">
        <f t="shared" si="31"/>
        <v>8</v>
      </c>
      <c r="N58" s="22">
        <f t="shared" si="31"/>
        <v>4</v>
      </c>
      <c r="O58" s="22">
        <f t="shared" si="31"/>
        <v>9</v>
      </c>
      <c r="P58" s="22">
        <f>O58+N58</f>
        <v>13</v>
      </c>
      <c r="Q58" s="30"/>
      <c r="R58" s="2"/>
      <c r="S58" s="2"/>
      <c r="T58" s="2"/>
    </row>
    <row r="59" spans="1:20" ht="18.95" customHeight="1" x14ac:dyDescent="0.3">
      <c r="A59" s="1" t="s">
        <v>173</v>
      </c>
    </row>
  </sheetData>
  <mergeCells count="49">
    <mergeCell ref="A26:S26"/>
    <mergeCell ref="A1:R1"/>
    <mergeCell ref="H33:I33"/>
    <mergeCell ref="K33:L33"/>
    <mergeCell ref="Q33:Q34"/>
    <mergeCell ref="N33:N34"/>
    <mergeCell ref="A4:A5"/>
    <mergeCell ref="A24:A25"/>
    <mergeCell ref="Q4:S4"/>
    <mergeCell ref="A6:S6"/>
    <mergeCell ref="B24:D24"/>
    <mergeCell ref="E24:G24"/>
    <mergeCell ref="H24:J24"/>
    <mergeCell ref="K24:M24"/>
    <mergeCell ref="N24:P24"/>
    <mergeCell ref="Q24:S24"/>
    <mergeCell ref="Q47:Q48"/>
    <mergeCell ref="A40:A41"/>
    <mergeCell ref="B40:D40"/>
    <mergeCell ref="E40:G40"/>
    <mergeCell ref="A33:A34"/>
    <mergeCell ref="B33:C33"/>
    <mergeCell ref="E33:F33"/>
    <mergeCell ref="B47:C47"/>
    <mergeCell ref="E47:F47"/>
    <mergeCell ref="H47:I47"/>
    <mergeCell ref="K47:L47"/>
    <mergeCell ref="N47:O47"/>
    <mergeCell ref="B4:D4"/>
    <mergeCell ref="E4:G4"/>
    <mergeCell ref="H4:J4"/>
    <mergeCell ref="K4:M4"/>
    <mergeCell ref="N4:P4"/>
    <mergeCell ref="A56:P56"/>
    <mergeCell ref="H40:J40"/>
    <mergeCell ref="K40:M40"/>
    <mergeCell ref="A42:M42"/>
    <mergeCell ref="A39:S39"/>
    <mergeCell ref="A53:S53"/>
    <mergeCell ref="A54:A55"/>
    <mergeCell ref="Q54:Q55"/>
    <mergeCell ref="B54:D54"/>
    <mergeCell ref="E54:G54"/>
    <mergeCell ref="H54:J54"/>
    <mergeCell ref="K54:M54"/>
    <mergeCell ref="N54:P54"/>
    <mergeCell ref="N40:N41"/>
    <mergeCell ref="Q40:Q41"/>
    <mergeCell ref="A47:A48"/>
  </mergeCells>
  <printOptions horizontalCentered="1"/>
  <pageMargins left="0.25" right="0.25" top="0.75" bottom="0.75" header="0.3" footer="0.3"/>
  <pageSetup paperSize="9" scale="81" orientation="portrait" r:id="rId1"/>
  <headerFooter>
    <oddHeader>&amp;R&amp;"TH SarabunPSK,ธรรมดา"&amp;14&amp;KFF0000สารสนเทศ 07
แบบฟอร์มข้อมูลสารสนเทศ ประจำปีการศึกษา 2562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view="pageBreakPreview" zoomScale="94" zoomScaleNormal="100" zoomScaleSheetLayoutView="94" workbookViewId="0">
      <selection activeCell="B4" sqref="B4:M4"/>
    </sheetView>
  </sheetViews>
  <sheetFormatPr defaultColWidth="8.625" defaultRowHeight="18.95" customHeight="1" x14ac:dyDescent="0.3"/>
  <cols>
    <col min="1" max="1" width="33.375" style="7" customWidth="1"/>
    <col min="2" max="10" width="4.625" style="7" customWidth="1"/>
    <col min="11" max="16" width="4.625" style="1" customWidth="1"/>
    <col min="17" max="17" width="5.25" style="1" customWidth="1"/>
    <col min="18" max="19" width="4.625" style="1" customWidth="1"/>
    <col min="20" max="16384" width="8.625" style="7"/>
  </cols>
  <sheetData>
    <row r="1" spans="1:21" ht="25.5" customHeight="1" x14ac:dyDescent="0.25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</row>
    <row r="3" spans="1:21" ht="18.95" customHeight="1" x14ac:dyDescent="0.3">
      <c r="A3" s="82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3"/>
      <c r="L3" s="83"/>
      <c r="M3" s="83"/>
      <c r="N3" s="83"/>
      <c r="O3" s="83"/>
      <c r="P3" s="83"/>
      <c r="Q3" s="83"/>
      <c r="R3" s="83"/>
      <c r="S3" s="83"/>
    </row>
    <row r="4" spans="1:21" ht="18.95" customHeight="1" x14ac:dyDescent="0.25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5</v>
      </c>
      <c r="O4" s="186"/>
      <c r="P4" s="187"/>
      <c r="Q4" s="185" t="s">
        <v>2</v>
      </c>
      <c r="R4" s="186"/>
      <c r="S4" s="187"/>
    </row>
    <row r="5" spans="1:21" ht="18.95" customHeight="1" x14ac:dyDescent="0.25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21" ht="18.95" customHeight="1" x14ac:dyDescent="0.25">
      <c r="A6" s="179" t="s">
        <v>103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21" ht="18.95" customHeight="1" x14ac:dyDescent="0.3">
      <c r="A7" s="3" t="s">
        <v>75</v>
      </c>
      <c r="B7" s="18">
        <v>11</v>
      </c>
      <c r="C7" s="18">
        <v>6</v>
      </c>
      <c r="D7" s="18">
        <f>SUM(B7:C7)</f>
        <v>17</v>
      </c>
      <c r="E7" s="18">
        <v>10</v>
      </c>
      <c r="F7" s="18">
        <v>26</v>
      </c>
      <c r="G7" s="91">
        <f>SUM(E7:F7)</f>
        <v>36</v>
      </c>
      <c r="H7" s="18">
        <v>8</v>
      </c>
      <c r="I7" s="18">
        <v>18</v>
      </c>
      <c r="J7" s="91">
        <f>SUM(H7:I7)</f>
        <v>26</v>
      </c>
      <c r="K7" s="19">
        <v>22</v>
      </c>
      <c r="L7" s="19">
        <v>34</v>
      </c>
      <c r="M7" s="21">
        <f>SUM(K7:L7)</f>
        <v>56</v>
      </c>
      <c r="N7" s="19">
        <v>4</v>
      </c>
      <c r="O7" s="19">
        <v>1</v>
      </c>
      <c r="P7" s="21">
        <f>SUM(N7:O7)</f>
        <v>5</v>
      </c>
      <c r="Q7" s="19">
        <f>B7+E7+H7+K7+N7</f>
        <v>55</v>
      </c>
      <c r="R7" s="19">
        <f>O7+L7+I7+F7+C7</f>
        <v>85</v>
      </c>
      <c r="S7" s="21">
        <f>SUM(Q7:R7)</f>
        <v>140</v>
      </c>
    </row>
    <row r="8" spans="1:21" ht="18.95" customHeight="1" x14ac:dyDescent="0.3">
      <c r="A8" s="3" t="s">
        <v>76</v>
      </c>
      <c r="B8" s="18">
        <v>3</v>
      </c>
      <c r="C8" s="18">
        <v>7</v>
      </c>
      <c r="D8" s="18">
        <f t="shared" ref="D8:D9" si="0">SUM(B8:C8)</f>
        <v>10</v>
      </c>
      <c r="E8" s="18">
        <v>1</v>
      </c>
      <c r="F8" s="18">
        <v>10</v>
      </c>
      <c r="G8" s="91">
        <f t="shared" ref="G8:G9" si="1">SUM(E8:F8)</f>
        <v>11</v>
      </c>
      <c r="H8" s="18">
        <v>2</v>
      </c>
      <c r="I8" s="18">
        <v>10</v>
      </c>
      <c r="J8" s="91">
        <f t="shared" ref="J8:J9" si="2">SUM(H8:I8)</f>
        <v>12</v>
      </c>
      <c r="K8" s="19">
        <v>4</v>
      </c>
      <c r="L8" s="19">
        <v>21</v>
      </c>
      <c r="M8" s="21">
        <f t="shared" ref="M8:M9" si="3">SUM(K8:L8)</f>
        <v>25</v>
      </c>
      <c r="N8" s="19">
        <v>3</v>
      </c>
      <c r="O8" s="19">
        <v>16</v>
      </c>
      <c r="P8" s="21">
        <f t="shared" ref="P8:P9" si="4">SUM(N8:O8)</f>
        <v>19</v>
      </c>
      <c r="Q8" s="19">
        <f t="shared" ref="Q8:Q9" si="5">B8+E8+H8+K8+N8</f>
        <v>13</v>
      </c>
      <c r="R8" s="19">
        <f t="shared" ref="R8:R9" si="6">O8+L8+I8+F8+C8</f>
        <v>64</v>
      </c>
      <c r="S8" s="21">
        <f t="shared" ref="S8:S9" si="7">SUM(Q8:R8)</f>
        <v>77</v>
      </c>
    </row>
    <row r="9" spans="1:21" ht="18.95" customHeight="1" x14ac:dyDescent="0.3">
      <c r="A9" s="3" t="s">
        <v>80</v>
      </c>
      <c r="B9" s="18">
        <v>2</v>
      </c>
      <c r="C9" s="18">
        <v>2</v>
      </c>
      <c r="D9" s="18">
        <f t="shared" si="0"/>
        <v>4</v>
      </c>
      <c r="E9" s="18">
        <v>3</v>
      </c>
      <c r="F9" s="18">
        <v>2</v>
      </c>
      <c r="G9" s="91">
        <f t="shared" si="1"/>
        <v>5</v>
      </c>
      <c r="H9" s="18">
        <v>2</v>
      </c>
      <c r="I9" s="18">
        <v>4</v>
      </c>
      <c r="J9" s="91">
        <f t="shared" si="2"/>
        <v>6</v>
      </c>
      <c r="K9" s="19"/>
      <c r="L9" s="19"/>
      <c r="M9" s="21">
        <f t="shared" si="3"/>
        <v>0</v>
      </c>
      <c r="N9" s="19"/>
      <c r="O9" s="19"/>
      <c r="P9" s="21">
        <f t="shared" si="4"/>
        <v>0</v>
      </c>
      <c r="Q9" s="19">
        <f t="shared" si="5"/>
        <v>7</v>
      </c>
      <c r="R9" s="19">
        <f t="shared" si="6"/>
        <v>8</v>
      </c>
      <c r="S9" s="21">
        <f t="shared" si="7"/>
        <v>15</v>
      </c>
    </row>
    <row r="10" spans="1:21" ht="18.95" customHeight="1" x14ac:dyDescent="0.3">
      <c r="A10" s="12" t="s">
        <v>6</v>
      </c>
      <c r="B10" s="60">
        <f t="shared" ref="B10:R10" si="8">SUM(B7:B9)</f>
        <v>16</v>
      </c>
      <c r="C10" s="60">
        <f t="shared" si="8"/>
        <v>15</v>
      </c>
      <c r="D10" s="60">
        <f t="shared" si="8"/>
        <v>31</v>
      </c>
      <c r="E10" s="60">
        <f t="shared" si="8"/>
        <v>14</v>
      </c>
      <c r="F10" s="60">
        <f t="shared" si="8"/>
        <v>38</v>
      </c>
      <c r="G10" s="60">
        <f t="shared" si="8"/>
        <v>52</v>
      </c>
      <c r="H10" s="60">
        <f t="shared" si="8"/>
        <v>12</v>
      </c>
      <c r="I10" s="60">
        <f t="shared" si="8"/>
        <v>32</v>
      </c>
      <c r="J10" s="60">
        <f t="shared" si="8"/>
        <v>44</v>
      </c>
      <c r="K10" s="60">
        <f t="shared" si="8"/>
        <v>26</v>
      </c>
      <c r="L10" s="60">
        <f t="shared" si="8"/>
        <v>55</v>
      </c>
      <c r="M10" s="60">
        <f t="shared" si="8"/>
        <v>81</v>
      </c>
      <c r="N10" s="60">
        <f t="shared" si="8"/>
        <v>7</v>
      </c>
      <c r="O10" s="60">
        <f t="shared" si="8"/>
        <v>17</v>
      </c>
      <c r="P10" s="60">
        <f t="shared" si="8"/>
        <v>24</v>
      </c>
      <c r="Q10" s="60">
        <f t="shared" si="8"/>
        <v>75</v>
      </c>
      <c r="R10" s="60">
        <f t="shared" si="8"/>
        <v>157</v>
      </c>
      <c r="S10" s="22">
        <f>SUM(Q10:R10)</f>
        <v>232</v>
      </c>
    </row>
    <row r="12" spans="1:21" s="23" customFormat="1" ht="18.95" hidden="1" customHeight="1" x14ac:dyDescent="0.3">
      <c r="A12" s="5" t="s">
        <v>15</v>
      </c>
    </row>
    <row r="13" spans="1:21" s="23" customFormat="1" ht="18.95" hidden="1" customHeight="1" x14ac:dyDescent="0.3">
      <c r="A13" s="196" t="s">
        <v>4</v>
      </c>
      <c r="B13" s="196" t="s">
        <v>29</v>
      </c>
      <c r="C13" s="196"/>
      <c r="D13" s="70"/>
      <c r="E13" s="196" t="s">
        <v>29</v>
      </c>
      <c r="F13" s="196"/>
      <c r="G13" s="70"/>
      <c r="H13" s="196" t="s">
        <v>5</v>
      </c>
      <c r="I13" s="196"/>
      <c r="J13" s="71"/>
      <c r="K13" s="193" t="s">
        <v>2</v>
      </c>
      <c r="L13" s="194"/>
      <c r="M13" s="72"/>
      <c r="N13" s="197"/>
      <c r="O13" s="24"/>
      <c r="P13" s="24"/>
      <c r="Q13" s="189"/>
      <c r="R13" s="24"/>
      <c r="S13" s="24"/>
      <c r="T13" s="2"/>
      <c r="U13" s="25"/>
    </row>
    <row r="14" spans="1:21" s="23" customFormat="1" ht="18.95" hidden="1" customHeight="1" x14ac:dyDescent="0.3">
      <c r="A14" s="196"/>
      <c r="B14" s="14" t="s">
        <v>22</v>
      </c>
      <c r="C14" s="14" t="s">
        <v>23</v>
      </c>
      <c r="D14" s="14"/>
      <c r="E14" s="14" t="s">
        <v>22</v>
      </c>
      <c r="F14" s="14" t="s">
        <v>23</v>
      </c>
      <c r="G14" s="14"/>
      <c r="H14" s="14" t="s">
        <v>22</v>
      </c>
      <c r="I14" s="14" t="s">
        <v>23</v>
      </c>
      <c r="J14" s="14"/>
      <c r="K14" s="14" t="s">
        <v>22</v>
      </c>
      <c r="L14" s="26" t="s">
        <v>23</v>
      </c>
      <c r="M14" s="73"/>
      <c r="N14" s="197"/>
      <c r="O14" s="24"/>
      <c r="P14" s="24"/>
      <c r="Q14" s="189"/>
      <c r="R14" s="24"/>
      <c r="S14" s="24"/>
      <c r="T14" s="2"/>
      <c r="U14" s="25"/>
    </row>
    <row r="15" spans="1:21" s="23" customFormat="1" ht="18.95" hidden="1" customHeight="1" x14ac:dyDescent="0.3">
      <c r="A15" s="13"/>
      <c r="B15" s="27"/>
      <c r="C15" s="28"/>
      <c r="D15" s="28"/>
      <c r="E15" s="28"/>
      <c r="F15" s="28"/>
      <c r="G15" s="28"/>
      <c r="H15" s="27"/>
      <c r="I15" s="29"/>
      <c r="J15" s="29"/>
      <c r="K15" s="29"/>
      <c r="L15" s="29"/>
      <c r="M15" s="74"/>
      <c r="N15" s="30"/>
      <c r="O15" s="2"/>
      <c r="P15" s="2"/>
      <c r="Q15" s="2"/>
      <c r="R15" s="2"/>
      <c r="S15" s="2"/>
      <c r="T15" s="2"/>
      <c r="U15" s="2"/>
    </row>
    <row r="16" spans="1:21" s="23" customFormat="1" ht="18.95" hidden="1" customHeight="1" x14ac:dyDescent="0.3">
      <c r="A16" s="13"/>
      <c r="B16" s="27"/>
      <c r="C16" s="27"/>
      <c r="D16" s="27"/>
      <c r="E16" s="27"/>
      <c r="F16" s="27"/>
      <c r="G16" s="27"/>
      <c r="H16" s="27"/>
      <c r="I16" s="29"/>
      <c r="J16" s="29"/>
      <c r="K16" s="29"/>
      <c r="L16" s="29"/>
      <c r="M16" s="74"/>
      <c r="N16" s="30"/>
      <c r="O16" s="2"/>
      <c r="P16" s="2"/>
      <c r="Q16" s="2"/>
      <c r="R16" s="2"/>
      <c r="S16" s="2"/>
      <c r="T16" s="2"/>
      <c r="U16" s="2"/>
    </row>
    <row r="17" spans="1:21" s="23" customFormat="1" ht="18.95" hidden="1" customHeight="1" x14ac:dyDescent="0.3">
      <c r="A17" s="31" t="s">
        <v>1</v>
      </c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75"/>
      <c r="N17" s="30"/>
      <c r="O17" s="2"/>
      <c r="P17" s="2"/>
      <c r="Q17" s="2"/>
      <c r="R17" s="2"/>
      <c r="S17" s="2"/>
      <c r="T17" s="2"/>
      <c r="U17" s="2"/>
    </row>
    <row r="18" spans="1:21" s="23" customFormat="1" ht="18.95" customHeight="1" x14ac:dyDescent="0.3">
      <c r="A18" s="198" t="s">
        <v>9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21" s="23" customFormat="1" ht="18.95" customHeight="1" x14ac:dyDescent="0.3">
      <c r="A19" s="196" t="s">
        <v>4</v>
      </c>
      <c r="B19" s="185" t="s">
        <v>179</v>
      </c>
      <c r="C19" s="186"/>
      <c r="D19" s="187"/>
      <c r="E19" s="185" t="s">
        <v>141</v>
      </c>
      <c r="F19" s="186"/>
      <c r="G19" s="187"/>
      <c r="H19" s="185" t="s">
        <v>5</v>
      </c>
      <c r="I19" s="186"/>
      <c r="J19" s="187"/>
      <c r="K19" s="196" t="s">
        <v>2</v>
      </c>
      <c r="L19" s="196"/>
      <c r="M19" s="196"/>
      <c r="N19" s="197"/>
      <c r="O19" s="24"/>
      <c r="P19" s="24"/>
      <c r="Q19" s="189"/>
      <c r="R19" s="24"/>
      <c r="S19" s="24"/>
      <c r="T19" s="2"/>
      <c r="U19" s="25"/>
    </row>
    <row r="20" spans="1:21" s="23" customFormat="1" ht="18.95" customHeight="1" x14ac:dyDescent="0.3">
      <c r="A20" s="196"/>
      <c r="B20" s="14" t="s">
        <v>129</v>
      </c>
      <c r="C20" s="14" t="s">
        <v>130</v>
      </c>
      <c r="D20" s="14" t="s">
        <v>1</v>
      </c>
      <c r="E20" s="14" t="s">
        <v>129</v>
      </c>
      <c r="F20" s="14" t="s">
        <v>130</v>
      </c>
      <c r="G20" s="14" t="s">
        <v>1</v>
      </c>
      <c r="H20" s="14" t="s">
        <v>129</v>
      </c>
      <c r="I20" s="14" t="s">
        <v>130</v>
      </c>
      <c r="J20" s="14" t="s">
        <v>1</v>
      </c>
      <c r="K20" s="14" t="s">
        <v>129</v>
      </c>
      <c r="L20" s="14" t="s">
        <v>130</v>
      </c>
      <c r="M20" s="14" t="s">
        <v>1</v>
      </c>
      <c r="N20" s="197"/>
      <c r="O20" s="24"/>
      <c r="P20" s="24"/>
      <c r="Q20" s="189"/>
      <c r="R20" s="24"/>
      <c r="S20" s="24"/>
      <c r="T20" s="2"/>
      <c r="U20" s="25"/>
    </row>
    <row r="21" spans="1:21" s="23" customFormat="1" ht="18.95" customHeight="1" x14ac:dyDescent="0.3">
      <c r="A21" s="179" t="s">
        <v>101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1"/>
      <c r="N21" s="55"/>
      <c r="O21" s="24"/>
      <c r="P21" s="24"/>
      <c r="Q21" s="56"/>
      <c r="R21" s="24"/>
      <c r="S21" s="24"/>
      <c r="T21" s="2"/>
      <c r="U21" s="56"/>
    </row>
    <row r="22" spans="1:21" s="23" customFormat="1" ht="18.95" customHeight="1" x14ac:dyDescent="0.3">
      <c r="A22" s="13" t="s">
        <v>79</v>
      </c>
      <c r="B22" s="27">
        <v>5</v>
      </c>
      <c r="C22" s="28">
        <v>4</v>
      </c>
      <c r="D22" s="94">
        <f>SUM(B22:C22)</f>
        <v>9</v>
      </c>
      <c r="E22" s="28"/>
      <c r="F22" s="28"/>
      <c r="G22" s="94">
        <f>SUM(E22:F22)</f>
        <v>0</v>
      </c>
      <c r="H22" s="27">
        <v>5</v>
      </c>
      <c r="I22" s="29">
        <v>8</v>
      </c>
      <c r="J22" s="40">
        <f>SUM(H22:I22)</f>
        <v>13</v>
      </c>
      <c r="K22" s="27">
        <f>B22+E22+H22</f>
        <v>10</v>
      </c>
      <c r="L22" s="27">
        <f>I22+F22+C22</f>
        <v>12</v>
      </c>
      <c r="M22" s="69">
        <f>SUM(K22:L22)</f>
        <v>22</v>
      </c>
      <c r="N22" s="30"/>
      <c r="O22" s="2"/>
      <c r="P22" s="2"/>
      <c r="Q22" s="2"/>
      <c r="R22" s="2"/>
      <c r="S22" s="2"/>
      <c r="T22" s="2"/>
      <c r="U22" s="2"/>
    </row>
    <row r="23" spans="1:21" s="23" customFormat="1" ht="18.95" customHeight="1" x14ac:dyDescent="0.3">
      <c r="A23" s="31" t="s">
        <v>1</v>
      </c>
      <c r="B23" s="31">
        <f>SUM(B22)</f>
        <v>5</v>
      </c>
      <c r="C23" s="31">
        <f t="shared" ref="C23:L23" si="9">SUM(C22)</f>
        <v>4</v>
      </c>
      <c r="D23" s="31">
        <f t="shared" si="9"/>
        <v>9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5</v>
      </c>
      <c r="I23" s="31">
        <f t="shared" si="9"/>
        <v>8</v>
      </c>
      <c r="J23" s="31">
        <f t="shared" si="9"/>
        <v>13</v>
      </c>
      <c r="K23" s="31">
        <f t="shared" si="9"/>
        <v>10</v>
      </c>
      <c r="L23" s="31">
        <f t="shared" si="9"/>
        <v>12</v>
      </c>
      <c r="M23" s="31">
        <f>L23+K23</f>
        <v>22</v>
      </c>
      <c r="N23" s="30"/>
      <c r="O23" s="2"/>
      <c r="P23" s="2"/>
      <c r="Q23" s="2"/>
      <c r="R23" s="2"/>
      <c r="S23" s="2"/>
      <c r="T23" s="2"/>
      <c r="U23" s="2"/>
    </row>
    <row r="24" spans="1:21" s="23" customFormat="1" ht="18.95" hidden="1" customHeight="1" x14ac:dyDescent="0.3">
      <c r="A24" s="4" t="s">
        <v>11</v>
      </c>
      <c r="Q24" s="2"/>
      <c r="R24" s="2"/>
      <c r="S24" s="2"/>
      <c r="T24" s="2"/>
    </row>
    <row r="25" spans="1:21" s="23" customFormat="1" ht="18.95" hidden="1" customHeight="1" x14ac:dyDescent="0.3">
      <c r="A25" s="196" t="s">
        <v>4</v>
      </c>
      <c r="B25" s="196" t="s">
        <v>29</v>
      </c>
      <c r="C25" s="196"/>
      <c r="D25" s="70"/>
      <c r="E25" s="196" t="s">
        <v>29</v>
      </c>
      <c r="F25" s="196"/>
      <c r="G25" s="70"/>
      <c r="H25" s="196" t="s">
        <v>29</v>
      </c>
      <c r="I25" s="196"/>
      <c r="J25" s="70"/>
      <c r="K25" s="196" t="s">
        <v>5</v>
      </c>
      <c r="L25" s="196"/>
      <c r="M25" s="71"/>
      <c r="N25" s="193" t="s">
        <v>2</v>
      </c>
      <c r="O25" s="194"/>
      <c r="P25" s="72"/>
      <c r="Q25" s="197"/>
      <c r="R25" s="24"/>
      <c r="S25" s="24"/>
      <c r="T25" s="189"/>
      <c r="U25" s="24"/>
    </row>
    <row r="26" spans="1:21" s="23" customFormat="1" ht="18.95" hidden="1" customHeight="1" x14ac:dyDescent="0.3">
      <c r="A26" s="196"/>
      <c r="B26" s="14" t="s">
        <v>22</v>
      </c>
      <c r="C26" s="14" t="s">
        <v>23</v>
      </c>
      <c r="D26" s="14"/>
      <c r="E26" s="14" t="s">
        <v>22</v>
      </c>
      <c r="F26" s="14" t="s">
        <v>23</v>
      </c>
      <c r="G26" s="14"/>
      <c r="H26" s="14" t="s">
        <v>22</v>
      </c>
      <c r="I26" s="14" t="s">
        <v>23</v>
      </c>
      <c r="J26" s="14"/>
      <c r="K26" s="14" t="s">
        <v>22</v>
      </c>
      <c r="L26" s="14" t="s">
        <v>23</v>
      </c>
      <c r="M26" s="14"/>
      <c r="N26" s="14" t="s">
        <v>22</v>
      </c>
      <c r="O26" s="26" t="s">
        <v>23</v>
      </c>
      <c r="P26" s="73"/>
      <c r="Q26" s="197"/>
      <c r="R26" s="24"/>
      <c r="S26" s="24"/>
      <c r="T26" s="189"/>
      <c r="U26" s="24"/>
    </row>
    <row r="27" spans="1:21" s="23" customFormat="1" ht="18.95" hidden="1" customHeight="1" x14ac:dyDescent="0.3">
      <c r="A27" s="1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9"/>
      <c r="O27" s="40"/>
      <c r="P27" s="85"/>
      <c r="Q27" s="30"/>
      <c r="R27" s="2"/>
      <c r="S27" s="2"/>
      <c r="T27" s="2"/>
      <c r="U27" s="2"/>
    </row>
    <row r="28" spans="1:21" s="23" customFormat="1" ht="18.95" hidden="1" customHeight="1" x14ac:dyDescent="0.3">
      <c r="A28" s="1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9"/>
      <c r="O28" s="40"/>
      <c r="P28" s="85"/>
      <c r="Q28" s="30"/>
      <c r="R28" s="2"/>
      <c r="S28" s="2"/>
      <c r="T28" s="2"/>
      <c r="U28" s="2"/>
    </row>
    <row r="29" spans="1:21" s="23" customFormat="1" ht="18.95" hidden="1" customHeight="1" x14ac:dyDescent="0.3">
      <c r="A29" s="31" t="s">
        <v>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75"/>
      <c r="Q29" s="30"/>
      <c r="R29" s="2"/>
      <c r="S29" s="2"/>
      <c r="T29" s="2"/>
      <c r="U29" s="2"/>
    </row>
    <row r="30" spans="1:21" s="23" customFormat="1" ht="18.95" hidden="1" customHeight="1" x14ac:dyDescent="0.3">
      <c r="Q30" s="2"/>
      <c r="R30" s="2"/>
      <c r="S30" s="2"/>
      <c r="T30" s="2"/>
    </row>
    <row r="31" spans="1:21" s="23" customFormat="1" ht="18.95" hidden="1" customHeight="1" x14ac:dyDescent="0.3">
      <c r="A31" s="4" t="s">
        <v>12</v>
      </c>
    </row>
    <row r="32" spans="1:21" s="23" customFormat="1" ht="18.95" hidden="1" customHeight="1" x14ac:dyDescent="0.3">
      <c r="A32" s="196" t="s">
        <v>4</v>
      </c>
      <c r="B32" s="196" t="s">
        <v>29</v>
      </c>
      <c r="C32" s="196"/>
      <c r="D32" s="70"/>
      <c r="E32" s="196" t="s">
        <v>29</v>
      </c>
      <c r="F32" s="196"/>
      <c r="G32" s="70"/>
      <c r="H32" s="196" t="s">
        <v>29</v>
      </c>
      <c r="I32" s="196"/>
      <c r="J32" s="70"/>
      <c r="K32" s="196" t="s">
        <v>5</v>
      </c>
      <c r="L32" s="196"/>
      <c r="M32" s="71"/>
      <c r="N32" s="193" t="s">
        <v>2</v>
      </c>
      <c r="O32" s="194"/>
      <c r="P32" s="72"/>
      <c r="Q32" s="197"/>
      <c r="R32" s="24"/>
      <c r="S32" s="24"/>
      <c r="T32" s="189"/>
      <c r="U32" s="24"/>
    </row>
    <row r="33" spans="1:21" s="23" customFormat="1" ht="18.95" hidden="1" customHeight="1" x14ac:dyDescent="0.3">
      <c r="A33" s="196"/>
      <c r="B33" s="14" t="s">
        <v>22</v>
      </c>
      <c r="C33" s="14" t="s">
        <v>23</v>
      </c>
      <c r="D33" s="14"/>
      <c r="E33" s="14" t="s">
        <v>22</v>
      </c>
      <c r="F33" s="14" t="s">
        <v>23</v>
      </c>
      <c r="G33" s="14"/>
      <c r="H33" s="14" t="s">
        <v>22</v>
      </c>
      <c r="I33" s="14" t="s">
        <v>23</v>
      </c>
      <c r="J33" s="14"/>
      <c r="K33" s="14" t="s">
        <v>22</v>
      </c>
      <c r="L33" s="14" t="s">
        <v>23</v>
      </c>
      <c r="M33" s="14"/>
      <c r="N33" s="14" t="s">
        <v>22</v>
      </c>
      <c r="O33" s="26" t="s">
        <v>23</v>
      </c>
      <c r="P33" s="73"/>
      <c r="Q33" s="197"/>
      <c r="R33" s="24"/>
      <c r="S33" s="24"/>
      <c r="T33" s="189"/>
      <c r="U33" s="24"/>
    </row>
    <row r="34" spans="1:21" s="23" customFormat="1" ht="18.95" hidden="1" customHeight="1" x14ac:dyDescent="0.3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9"/>
      <c r="O34" s="40"/>
      <c r="P34" s="85"/>
      <c r="Q34" s="30"/>
      <c r="R34" s="2"/>
      <c r="S34" s="2"/>
      <c r="T34" s="2"/>
      <c r="U34" s="2"/>
    </row>
    <row r="35" spans="1:21" s="23" customFormat="1" ht="18.95" hidden="1" customHeight="1" x14ac:dyDescent="0.3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9"/>
      <c r="O35" s="40"/>
      <c r="P35" s="85"/>
      <c r="Q35" s="30"/>
      <c r="R35" s="2"/>
      <c r="S35" s="2"/>
      <c r="T35" s="2"/>
      <c r="U35" s="2"/>
    </row>
    <row r="36" spans="1:21" s="23" customFormat="1" ht="18.95" hidden="1" customHeight="1" x14ac:dyDescent="0.3">
      <c r="A36" s="31" t="s">
        <v>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75"/>
      <c r="Q36" s="30"/>
      <c r="R36" s="2"/>
      <c r="S36" s="2"/>
      <c r="T36" s="2"/>
      <c r="U36" s="2"/>
    </row>
    <row r="38" spans="1:21" ht="18.95" customHeight="1" x14ac:dyDescent="0.3">
      <c r="A38" s="1" t="s">
        <v>173</v>
      </c>
    </row>
  </sheetData>
  <mergeCells count="41">
    <mergeCell ref="B13:C13"/>
    <mergeCell ref="E13:F13"/>
    <mergeCell ref="H13:I13"/>
    <mergeCell ref="K13:L13"/>
    <mergeCell ref="A1:R1"/>
    <mergeCell ref="B4:D4"/>
    <mergeCell ref="E4:G4"/>
    <mergeCell ref="H4:J4"/>
    <mergeCell ref="K4:M4"/>
    <mergeCell ref="N4:P4"/>
    <mergeCell ref="Q4:S4"/>
    <mergeCell ref="A21:M21"/>
    <mergeCell ref="N19:N20"/>
    <mergeCell ref="Q25:Q26"/>
    <mergeCell ref="T25:T26"/>
    <mergeCell ref="A4:A5"/>
    <mergeCell ref="Q19:Q20"/>
    <mergeCell ref="N13:N14"/>
    <mergeCell ref="Q13:Q14"/>
    <mergeCell ref="A6:S6"/>
    <mergeCell ref="A18:S18"/>
    <mergeCell ref="A13:A14"/>
    <mergeCell ref="A19:A20"/>
    <mergeCell ref="B19:D19"/>
    <mergeCell ref="E19:G19"/>
    <mergeCell ref="H19:J19"/>
    <mergeCell ref="K19:M19"/>
    <mergeCell ref="N32:O32"/>
    <mergeCell ref="Q32:Q33"/>
    <mergeCell ref="T32:T33"/>
    <mergeCell ref="A25:A26"/>
    <mergeCell ref="B25:C25"/>
    <mergeCell ref="E25:F25"/>
    <mergeCell ref="H25:I25"/>
    <mergeCell ref="K25:L25"/>
    <mergeCell ref="A32:A33"/>
    <mergeCell ref="B32:C32"/>
    <mergeCell ref="E32:F32"/>
    <mergeCell ref="H32:I32"/>
    <mergeCell ref="K32:L32"/>
    <mergeCell ref="N25:O25"/>
  </mergeCells>
  <printOptions horizontalCentered="1"/>
  <pageMargins left="0.39370078740157483" right="0.39370078740157483" top="0.96875" bottom="0.39370078740157483" header="0.31496062992125984" footer="0.31496062992125984"/>
  <pageSetup paperSize="9" scale="75" orientation="portrait" r:id="rId1"/>
  <headerFooter>
    <oddHeader>&amp;R&amp;"TH SarabunPSK,ธรรมดา"&amp;14&amp;KFF0000สารสนเทศ 07
แบบฟอร์มข้อมูลสารสนเทศ ประจำปีการศึกษา 2561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1"/>
  <sheetViews>
    <sheetView view="pageBreakPreview" zoomScale="88" zoomScaleNormal="100" zoomScaleSheetLayoutView="88" workbookViewId="0">
      <selection activeCell="B4" sqref="B4:M4"/>
    </sheetView>
  </sheetViews>
  <sheetFormatPr defaultColWidth="8.625" defaultRowHeight="18.95" customHeight="1" x14ac:dyDescent="0.3"/>
  <cols>
    <col min="1" max="1" width="34.625" style="7" customWidth="1"/>
    <col min="2" max="10" width="4.625" style="7" customWidth="1"/>
    <col min="11" max="19" width="4.625" style="1" customWidth="1"/>
    <col min="20" max="16384" width="8.625" style="7"/>
  </cols>
  <sheetData>
    <row r="1" spans="1:19" ht="25.5" customHeight="1" x14ac:dyDescent="0.25">
      <c r="A1" s="192" t="s">
        <v>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</row>
    <row r="3" spans="1:19" ht="18.95" customHeight="1" x14ac:dyDescent="0.3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8.95" customHeight="1" x14ac:dyDescent="0.25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5</v>
      </c>
      <c r="O4" s="186"/>
      <c r="P4" s="187"/>
      <c r="Q4" s="185" t="s">
        <v>2</v>
      </c>
      <c r="R4" s="186"/>
      <c r="S4" s="187"/>
    </row>
    <row r="5" spans="1:19" ht="18.95" customHeight="1" x14ac:dyDescent="0.25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19" ht="18.95" customHeight="1" x14ac:dyDescent="0.25">
      <c r="A6" s="179" t="s">
        <v>157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ht="18.95" customHeight="1" x14ac:dyDescent="0.3">
      <c r="A7" s="53" t="s">
        <v>74</v>
      </c>
      <c r="B7" s="20">
        <v>1</v>
      </c>
      <c r="C7" s="20"/>
      <c r="D7" s="96">
        <f>SUM(B7:C7)</f>
        <v>1</v>
      </c>
      <c r="E7" s="20">
        <v>22</v>
      </c>
      <c r="F7" s="20">
        <v>4</v>
      </c>
      <c r="G7" s="96">
        <f>SUM(E7:F7)</f>
        <v>26</v>
      </c>
      <c r="H7" s="20">
        <v>10</v>
      </c>
      <c r="I7" s="20"/>
      <c r="J7" s="96">
        <f>SUM(H7:I7)</f>
        <v>10</v>
      </c>
      <c r="K7" s="19">
        <v>16</v>
      </c>
      <c r="L7" s="19">
        <v>1</v>
      </c>
      <c r="M7" s="21">
        <f>SUM(K7:L7)</f>
        <v>17</v>
      </c>
      <c r="N7" s="19">
        <v>3</v>
      </c>
      <c r="O7" s="19">
        <v>1</v>
      </c>
      <c r="P7" s="21">
        <f>SUM(N7:O7)</f>
        <v>4</v>
      </c>
      <c r="Q7" s="19">
        <f>N7+K7+H7+E7+B7</f>
        <v>52</v>
      </c>
      <c r="R7" s="19">
        <f>O7+L7+I7+F7+C7</f>
        <v>6</v>
      </c>
      <c r="S7" s="21">
        <f>SUM(Q7:R7)</f>
        <v>58</v>
      </c>
    </row>
    <row r="8" spans="1:19" ht="18.95" customHeight="1" x14ac:dyDescent="0.3">
      <c r="A8" s="171" t="s">
        <v>73</v>
      </c>
      <c r="B8" s="20">
        <v>7</v>
      </c>
      <c r="C8" s="20">
        <v>3</v>
      </c>
      <c r="D8" s="96">
        <f>SUM(B8:C8)</f>
        <v>10</v>
      </c>
      <c r="E8" s="20">
        <v>5</v>
      </c>
      <c r="F8" s="20">
        <v>5</v>
      </c>
      <c r="G8" s="96">
        <f>SUM(E8:F8)</f>
        <v>10</v>
      </c>
      <c r="H8" s="20"/>
      <c r="I8" s="20"/>
      <c r="J8" s="96">
        <f>SUM(H8:I8)</f>
        <v>0</v>
      </c>
      <c r="K8" s="19"/>
      <c r="L8" s="19"/>
      <c r="M8" s="21">
        <f>SUM(K8:L8)</f>
        <v>0</v>
      </c>
      <c r="N8" s="19"/>
      <c r="O8" s="19">
        <v>1</v>
      </c>
      <c r="P8" s="21">
        <f>SUM(N8:O8)</f>
        <v>1</v>
      </c>
      <c r="Q8" s="19">
        <f>N8+K8+H8+E8+B8</f>
        <v>12</v>
      </c>
      <c r="R8" s="19">
        <f>O8+L8+I8+F8+C8</f>
        <v>9</v>
      </c>
      <c r="S8" s="21">
        <f>SUM(Q8:R8)</f>
        <v>21</v>
      </c>
    </row>
    <row r="9" spans="1:19" ht="18.95" customHeight="1" x14ac:dyDescent="0.25">
      <c r="A9" s="205" t="s">
        <v>158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</row>
    <row r="10" spans="1:19" ht="18.95" customHeight="1" x14ac:dyDescent="0.3">
      <c r="A10" s="53" t="s">
        <v>156</v>
      </c>
      <c r="B10" s="20">
        <v>9</v>
      </c>
      <c r="C10" s="20"/>
      <c r="D10" s="96">
        <f t="shared" ref="D10:D21" si="0">SUM(B10:C10)</f>
        <v>9</v>
      </c>
      <c r="E10" s="20"/>
      <c r="F10" s="20"/>
      <c r="G10" s="96">
        <f t="shared" ref="G10:G21" si="1">SUM(E10:F10)</f>
        <v>0</v>
      </c>
      <c r="H10" s="20"/>
      <c r="I10" s="20"/>
      <c r="J10" s="96">
        <f t="shared" ref="J10:J21" si="2">SUM(H10:I10)</f>
        <v>0</v>
      </c>
      <c r="K10" s="19"/>
      <c r="L10" s="19"/>
      <c r="M10" s="21">
        <f t="shared" ref="M10:M21" si="3">SUM(K10:L10)</f>
        <v>0</v>
      </c>
      <c r="N10" s="19"/>
      <c r="O10" s="19"/>
      <c r="P10" s="21">
        <f t="shared" ref="P10:P21" si="4">SUM(N10:O10)</f>
        <v>0</v>
      </c>
      <c r="Q10" s="19">
        <f t="shared" ref="Q10:Q21" si="5">N10+K10+H10+E10+B10</f>
        <v>9</v>
      </c>
      <c r="R10" s="19">
        <f t="shared" ref="R10:R21" si="6">O10+L10+I10+F10+C10</f>
        <v>0</v>
      </c>
      <c r="S10" s="21">
        <f t="shared" ref="S10:S21" si="7">SUM(Q10:R10)</f>
        <v>9</v>
      </c>
    </row>
    <row r="11" spans="1:19" ht="18.95" customHeight="1" x14ac:dyDescent="0.3">
      <c r="A11" s="53" t="s">
        <v>73</v>
      </c>
      <c r="B11" s="20"/>
      <c r="C11" s="20"/>
      <c r="D11" s="96">
        <f t="shared" ref="D11" si="8">SUM(B11:C11)</f>
        <v>0</v>
      </c>
      <c r="E11" s="20"/>
      <c r="F11" s="20"/>
      <c r="G11" s="96">
        <f t="shared" ref="G11" si="9">SUM(E11:F11)</f>
        <v>0</v>
      </c>
      <c r="H11" s="20"/>
      <c r="I11" s="20"/>
      <c r="J11" s="96">
        <f t="shared" ref="J11" si="10">SUM(H11:I11)</f>
        <v>0</v>
      </c>
      <c r="K11" s="19">
        <v>10</v>
      </c>
      <c r="L11" s="19">
        <v>5</v>
      </c>
      <c r="M11" s="21">
        <f t="shared" ref="M11" si="11">SUM(K11:L11)</f>
        <v>15</v>
      </c>
      <c r="N11" s="19"/>
      <c r="O11" s="19"/>
      <c r="P11" s="21">
        <f t="shared" ref="P11" si="12">SUM(N11:O11)</f>
        <v>0</v>
      </c>
      <c r="Q11" s="19">
        <f t="shared" ref="Q11" si="13">N11+K11+H11+E11+B11</f>
        <v>10</v>
      </c>
      <c r="R11" s="19">
        <f t="shared" ref="R11" si="14">O11+L11+I11+F11+C11</f>
        <v>5</v>
      </c>
      <c r="S11" s="21">
        <f t="shared" ref="S11" si="15">SUM(Q11:R11)</f>
        <v>15</v>
      </c>
    </row>
    <row r="12" spans="1:19" ht="18.95" customHeight="1" x14ac:dyDescent="0.3">
      <c r="A12" s="53" t="s">
        <v>90</v>
      </c>
      <c r="B12" s="20"/>
      <c r="C12" s="20"/>
      <c r="D12" s="96">
        <f t="shared" si="0"/>
        <v>0</v>
      </c>
      <c r="E12" s="20"/>
      <c r="F12" s="20"/>
      <c r="G12" s="96">
        <f t="shared" si="1"/>
        <v>0</v>
      </c>
      <c r="H12" s="20"/>
      <c r="I12" s="20"/>
      <c r="J12" s="96">
        <f t="shared" si="2"/>
        <v>0</v>
      </c>
      <c r="K12" s="19"/>
      <c r="L12" s="19"/>
      <c r="M12" s="21">
        <f t="shared" si="3"/>
        <v>0</v>
      </c>
      <c r="N12" s="19"/>
      <c r="O12" s="19"/>
      <c r="P12" s="21">
        <f t="shared" si="4"/>
        <v>0</v>
      </c>
      <c r="Q12" s="19">
        <f t="shared" si="5"/>
        <v>0</v>
      </c>
      <c r="R12" s="19">
        <f t="shared" si="6"/>
        <v>0</v>
      </c>
      <c r="S12" s="21">
        <f t="shared" si="7"/>
        <v>0</v>
      </c>
    </row>
    <row r="13" spans="1:19" ht="18.95" customHeight="1" x14ac:dyDescent="0.3">
      <c r="A13" s="53" t="s">
        <v>119</v>
      </c>
      <c r="B13" s="20"/>
      <c r="C13" s="20"/>
      <c r="D13" s="96">
        <f t="shared" si="0"/>
        <v>0</v>
      </c>
      <c r="E13" s="20"/>
      <c r="F13" s="20"/>
      <c r="G13" s="96">
        <f t="shared" si="1"/>
        <v>0</v>
      </c>
      <c r="H13" s="20">
        <v>10</v>
      </c>
      <c r="I13" s="20">
        <v>6</v>
      </c>
      <c r="J13" s="96">
        <f t="shared" si="2"/>
        <v>16</v>
      </c>
      <c r="K13" s="19">
        <v>11</v>
      </c>
      <c r="L13" s="19">
        <v>3</v>
      </c>
      <c r="M13" s="21">
        <f t="shared" si="3"/>
        <v>14</v>
      </c>
      <c r="N13" s="19">
        <v>15</v>
      </c>
      <c r="O13" s="19">
        <v>5</v>
      </c>
      <c r="P13" s="21">
        <f t="shared" si="4"/>
        <v>20</v>
      </c>
      <c r="Q13" s="19">
        <f t="shared" si="5"/>
        <v>36</v>
      </c>
      <c r="R13" s="19">
        <f t="shared" si="6"/>
        <v>14</v>
      </c>
      <c r="S13" s="21">
        <f t="shared" si="7"/>
        <v>50</v>
      </c>
    </row>
    <row r="14" spans="1:19" ht="18.95" customHeight="1" x14ac:dyDescent="0.3">
      <c r="A14" s="53" t="s">
        <v>120</v>
      </c>
      <c r="B14" s="20"/>
      <c r="C14" s="20"/>
      <c r="D14" s="96">
        <f t="shared" si="0"/>
        <v>0</v>
      </c>
      <c r="E14" s="20"/>
      <c r="F14" s="20"/>
      <c r="G14" s="96">
        <f t="shared" si="1"/>
        <v>0</v>
      </c>
      <c r="H14" s="20"/>
      <c r="I14" s="20"/>
      <c r="J14" s="96">
        <f t="shared" si="2"/>
        <v>0</v>
      </c>
      <c r="K14" s="19"/>
      <c r="L14" s="19"/>
      <c r="M14" s="21">
        <f t="shared" si="3"/>
        <v>0</v>
      </c>
      <c r="N14" s="19">
        <v>2</v>
      </c>
      <c r="O14" s="19"/>
      <c r="P14" s="21">
        <f t="shared" si="4"/>
        <v>2</v>
      </c>
      <c r="Q14" s="19">
        <f t="shared" si="5"/>
        <v>2</v>
      </c>
      <c r="R14" s="19">
        <f t="shared" si="6"/>
        <v>0</v>
      </c>
      <c r="S14" s="21">
        <f t="shared" si="7"/>
        <v>2</v>
      </c>
    </row>
    <row r="15" spans="1:19" ht="18.95" customHeight="1" x14ac:dyDescent="0.3">
      <c r="A15" s="53" t="s">
        <v>121</v>
      </c>
      <c r="B15" s="20"/>
      <c r="C15" s="20"/>
      <c r="D15" s="96">
        <f t="shared" si="0"/>
        <v>0</v>
      </c>
      <c r="E15" s="20"/>
      <c r="F15" s="20"/>
      <c r="G15" s="96">
        <f t="shared" si="1"/>
        <v>0</v>
      </c>
      <c r="H15" s="20">
        <v>19</v>
      </c>
      <c r="I15" s="20"/>
      <c r="J15" s="96">
        <f t="shared" si="2"/>
        <v>19</v>
      </c>
      <c r="K15" s="19">
        <v>24</v>
      </c>
      <c r="L15" s="19">
        <v>1</v>
      </c>
      <c r="M15" s="21">
        <f t="shared" si="3"/>
        <v>25</v>
      </c>
      <c r="N15" s="19">
        <v>12</v>
      </c>
      <c r="O15" s="19"/>
      <c r="P15" s="21">
        <f t="shared" si="4"/>
        <v>12</v>
      </c>
      <c r="Q15" s="19">
        <f t="shared" si="5"/>
        <v>55</v>
      </c>
      <c r="R15" s="19">
        <f t="shared" si="6"/>
        <v>1</v>
      </c>
      <c r="S15" s="21">
        <f t="shared" si="7"/>
        <v>56</v>
      </c>
    </row>
    <row r="16" spans="1:19" ht="18.95" customHeight="1" x14ac:dyDescent="0.3">
      <c r="A16" s="53" t="s">
        <v>159</v>
      </c>
      <c r="B16" s="20"/>
      <c r="C16" s="20"/>
      <c r="D16" s="96">
        <f t="shared" si="0"/>
        <v>0</v>
      </c>
      <c r="E16" s="20"/>
      <c r="F16" s="20"/>
      <c r="G16" s="96">
        <f t="shared" si="1"/>
        <v>0</v>
      </c>
      <c r="H16" s="20">
        <v>7</v>
      </c>
      <c r="I16" s="20">
        <v>5</v>
      </c>
      <c r="J16" s="96">
        <f t="shared" si="2"/>
        <v>12</v>
      </c>
      <c r="K16" s="19"/>
      <c r="L16" s="19"/>
      <c r="M16" s="21">
        <f t="shared" si="3"/>
        <v>0</v>
      </c>
      <c r="N16" s="19">
        <v>10</v>
      </c>
      <c r="O16" s="19">
        <v>5</v>
      </c>
      <c r="P16" s="21">
        <f t="shared" si="4"/>
        <v>15</v>
      </c>
      <c r="Q16" s="19">
        <f t="shared" si="5"/>
        <v>17</v>
      </c>
      <c r="R16" s="19">
        <f t="shared" si="6"/>
        <v>10</v>
      </c>
      <c r="S16" s="21">
        <f t="shared" si="7"/>
        <v>27</v>
      </c>
    </row>
    <row r="17" spans="1:19" ht="18.95" customHeight="1" x14ac:dyDescent="0.3">
      <c r="A17" s="53" t="s">
        <v>160</v>
      </c>
      <c r="B17" s="20"/>
      <c r="C17" s="20"/>
      <c r="D17" s="96">
        <f t="shared" ref="D17:D18" si="16">SUM(B17:C17)</f>
        <v>0</v>
      </c>
      <c r="E17" s="20"/>
      <c r="F17" s="20"/>
      <c r="G17" s="96">
        <f t="shared" ref="G17:G18" si="17">SUM(E17:F17)</f>
        <v>0</v>
      </c>
      <c r="H17" s="20"/>
      <c r="I17" s="20"/>
      <c r="J17" s="96">
        <f t="shared" ref="J17:J18" si="18">SUM(H17:I17)</f>
        <v>0</v>
      </c>
      <c r="K17" s="19">
        <v>10</v>
      </c>
      <c r="L17" s="19">
        <v>2</v>
      </c>
      <c r="M17" s="21">
        <f t="shared" ref="M17:M18" si="19">SUM(K17:L17)</f>
        <v>12</v>
      </c>
      <c r="N17" s="19"/>
      <c r="O17" s="19"/>
      <c r="P17" s="21">
        <f t="shared" ref="P17:P18" si="20">SUM(N17:O17)</f>
        <v>0</v>
      </c>
      <c r="Q17" s="19">
        <f t="shared" ref="Q17:Q18" si="21">N17+K17+H17+E17+B17</f>
        <v>10</v>
      </c>
      <c r="R17" s="19">
        <f t="shared" ref="R17:R18" si="22">O17+L17+I17+F17+C17</f>
        <v>2</v>
      </c>
      <c r="S17" s="21">
        <f t="shared" ref="S17:S18" si="23">SUM(Q17:R17)</f>
        <v>12</v>
      </c>
    </row>
    <row r="18" spans="1:19" ht="18.95" customHeight="1" x14ac:dyDescent="0.3">
      <c r="A18" s="53" t="s">
        <v>161</v>
      </c>
      <c r="B18" s="20"/>
      <c r="C18" s="20"/>
      <c r="D18" s="96">
        <f t="shared" si="16"/>
        <v>0</v>
      </c>
      <c r="E18" s="20"/>
      <c r="F18" s="20"/>
      <c r="G18" s="96">
        <f t="shared" si="17"/>
        <v>0</v>
      </c>
      <c r="H18" s="20"/>
      <c r="I18" s="20"/>
      <c r="J18" s="96">
        <f t="shared" si="18"/>
        <v>0</v>
      </c>
      <c r="K18" s="19">
        <v>30</v>
      </c>
      <c r="L18" s="19">
        <v>1</v>
      </c>
      <c r="M18" s="21">
        <f t="shared" si="19"/>
        <v>31</v>
      </c>
      <c r="N18" s="19">
        <v>2</v>
      </c>
      <c r="O18" s="19"/>
      <c r="P18" s="21">
        <f t="shared" si="20"/>
        <v>2</v>
      </c>
      <c r="Q18" s="19">
        <f t="shared" si="21"/>
        <v>32</v>
      </c>
      <c r="R18" s="19">
        <f t="shared" si="22"/>
        <v>1</v>
      </c>
      <c r="S18" s="21">
        <f t="shared" si="23"/>
        <v>33</v>
      </c>
    </row>
    <row r="19" spans="1:19" ht="18.95" customHeight="1" x14ac:dyDescent="0.3">
      <c r="A19" s="200" t="s">
        <v>162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</row>
    <row r="20" spans="1:19" ht="18" customHeight="1" x14ac:dyDescent="0.3">
      <c r="A20" s="53" t="s">
        <v>163</v>
      </c>
      <c r="B20" s="20">
        <v>8</v>
      </c>
      <c r="C20" s="20">
        <v>1</v>
      </c>
      <c r="D20" s="96">
        <f t="shared" si="0"/>
        <v>9</v>
      </c>
      <c r="E20" s="20">
        <v>5</v>
      </c>
      <c r="F20" s="20">
        <v>1</v>
      </c>
      <c r="G20" s="96">
        <f t="shared" si="1"/>
        <v>6</v>
      </c>
      <c r="H20" s="20"/>
      <c r="I20" s="20"/>
      <c r="J20" s="96">
        <f t="shared" si="2"/>
        <v>0</v>
      </c>
      <c r="K20" s="19"/>
      <c r="L20" s="19"/>
      <c r="M20" s="21">
        <f t="shared" si="3"/>
        <v>0</v>
      </c>
      <c r="N20" s="19"/>
      <c r="O20" s="19"/>
      <c r="P20" s="21">
        <f t="shared" si="4"/>
        <v>0</v>
      </c>
      <c r="Q20" s="19">
        <f t="shared" si="5"/>
        <v>13</v>
      </c>
      <c r="R20" s="19">
        <f t="shared" si="6"/>
        <v>2</v>
      </c>
      <c r="S20" s="21">
        <f t="shared" si="7"/>
        <v>15</v>
      </c>
    </row>
    <row r="21" spans="1:19" ht="18.95" customHeight="1" x14ac:dyDescent="0.3">
      <c r="A21" s="53" t="s">
        <v>164</v>
      </c>
      <c r="B21" s="20">
        <v>14</v>
      </c>
      <c r="C21" s="20">
        <v>12</v>
      </c>
      <c r="D21" s="96">
        <f t="shared" si="0"/>
        <v>26</v>
      </c>
      <c r="E21" s="20">
        <v>34</v>
      </c>
      <c r="F21" s="20">
        <v>10</v>
      </c>
      <c r="G21" s="96">
        <f t="shared" si="1"/>
        <v>44</v>
      </c>
      <c r="H21" s="20"/>
      <c r="I21" s="20"/>
      <c r="J21" s="96">
        <f t="shared" si="2"/>
        <v>0</v>
      </c>
      <c r="K21" s="19"/>
      <c r="L21" s="19"/>
      <c r="M21" s="21">
        <f t="shared" si="3"/>
        <v>0</v>
      </c>
      <c r="N21" s="19"/>
      <c r="O21" s="19"/>
      <c r="P21" s="21">
        <f t="shared" si="4"/>
        <v>0</v>
      </c>
      <c r="Q21" s="19">
        <f t="shared" si="5"/>
        <v>48</v>
      </c>
      <c r="R21" s="19">
        <f t="shared" si="6"/>
        <v>22</v>
      </c>
      <c r="S21" s="21">
        <f t="shared" si="7"/>
        <v>70</v>
      </c>
    </row>
    <row r="22" spans="1:19" ht="18.95" customHeight="1" x14ac:dyDescent="0.3">
      <c r="A22" s="53" t="s">
        <v>165</v>
      </c>
      <c r="B22" s="20">
        <v>15</v>
      </c>
      <c r="C22" s="20">
        <v>4</v>
      </c>
      <c r="D22" s="96">
        <f t="shared" ref="D22:D23" si="24">SUM(B22:C22)</f>
        <v>19</v>
      </c>
      <c r="E22" s="20">
        <v>9</v>
      </c>
      <c r="F22" s="20">
        <v>1</v>
      </c>
      <c r="G22" s="96">
        <f t="shared" ref="G22:G23" si="25">SUM(E22:F22)</f>
        <v>10</v>
      </c>
      <c r="H22" s="20"/>
      <c r="I22" s="20"/>
      <c r="J22" s="96">
        <f t="shared" ref="J22:J23" si="26">SUM(H22:I22)</f>
        <v>0</v>
      </c>
      <c r="K22" s="19"/>
      <c r="L22" s="19"/>
      <c r="M22" s="21">
        <f t="shared" ref="M22:M23" si="27">SUM(K22:L22)</f>
        <v>0</v>
      </c>
      <c r="N22" s="19"/>
      <c r="O22" s="19"/>
      <c r="P22" s="21">
        <f t="shared" ref="P22:P23" si="28">SUM(N22:O22)</f>
        <v>0</v>
      </c>
      <c r="Q22" s="19">
        <f t="shared" ref="Q22:Q23" si="29">N22+K22+H22+E22+B22</f>
        <v>24</v>
      </c>
      <c r="R22" s="19">
        <f t="shared" ref="R22:R23" si="30">O22+L22+I22+F22+C22</f>
        <v>5</v>
      </c>
      <c r="S22" s="21">
        <f t="shared" ref="S22:S23" si="31">SUM(Q22:R22)</f>
        <v>29</v>
      </c>
    </row>
    <row r="23" spans="1:19" ht="18.95" customHeight="1" x14ac:dyDescent="0.3">
      <c r="A23" s="53" t="s">
        <v>167</v>
      </c>
      <c r="B23" s="20">
        <v>27</v>
      </c>
      <c r="C23" s="20">
        <v>3</v>
      </c>
      <c r="D23" s="96">
        <f t="shared" si="24"/>
        <v>30</v>
      </c>
      <c r="E23" s="20">
        <v>9</v>
      </c>
      <c r="F23" s="20">
        <v>1</v>
      </c>
      <c r="G23" s="96">
        <f t="shared" si="25"/>
        <v>10</v>
      </c>
      <c r="H23" s="20"/>
      <c r="I23" s="20"/>
      <c r="J23" s="96">
        <f t="shared" si="26"/>
        <v>0</v>
      </c>
      <c r="K23" s="19"/>
      <c r="L23" s="19"/>
      <c r="M23" s="21">
        <f t="shared" si="27"/>
        <v>0</v>
      </c>
      <c r="N23" s="19"/>
      <c r="O23" s="19"/>
      <c r="P23" s="21">
        <f t="shared" si="28"/>
        <v>0</v>
      </c>
      <c r="Q23" s="19">
        <f t="shared" si="29"/>
        <v>36</v>
      </c>
      <c r="R23" s="19">
        <f t="shared" si="30"/>
        <v>4</v>
      </c>
      <c r="S23" s="21">
        <f t="shared" si="31"/>
        <v>40</v>
      </c>
    </row>
    <row r="24" spans="1:19" ht="18.95" customHeight="1" x14ac:dyDescent="0.3">
      <c r="A24" s="53" t="s">
        <v>166</v>
      </c>
      <c r="B24" s="20"/>
      <c r="C24" s="20"/>
      <c r="D24" s="96">
        <f t="shared" ref="D24" si="32">SUM(B24:C24)</f>
        <v>0</v>
      </c>
      <c r="E24" s="20"/>
      <c r="F24" s="20"/>
      <c r="G24" s="96">
        <f t="shared" ref="G24" si="33">SUM(E24:F24)</f>
        <v>0</v>
      </c>
      <c r="H24" s="20">
        <v>9</v>
      </c>
      <c r="I24" s="20"/>
      <c r="J24" s="96">
        <f t="shared" ref="J24" si="34">SUM(H24:I24)</f>
        <v>9</v>
      </c>
      <c r="K24" s="19">
        <v>10</v>
      </c>
      <c r="L24" s="19">
        <v>1</v>
      </c>
      <c r="M24" s="21">
        <f t="shared" ref="M24" si="35">SUM(K24:L24)</f>
        <v>11</v>
      </c>
      <c r="N24" s="19">
        <v>10</v>
      </c>
      <c r="O24" s="19">
        <v>1</v>
      </c>
      <c r="P24" s="21">
        <f t="shared" ref="P24" si="36">SUM(N24:O24)</f>
        <v>11</v>
      </c>
      <c r="Q24" s="19">
        <f t="shared" ref="Q24" si="37">N24+K24+H24+E24+B24</f>
        <v>29</v>
      </c>
      <c r="R24" s="19">
        <f t="shared" ref="R24" si="38">O24+L24+I24+F24+C24</f>
        <v>2</v>
      </c>
      <c r="S24" s="21">
        <f t="shared" ref="S24" si="39">SUM(Q24:R24)</f>
        <v>31</v>
      </c>
    </row>
    <row r="25" spans="1:19" ht="18.95" customHeight="1" x14ac:dyDescent="0.3">
      <c r="A25" s="172" t="s">
        <v>6</v>
      </c>
      <c r="B25" s="100">
        <f t="shared" ref="B25:R25" si="40">SUM(B3:B24)</f>
        <v>81</v>
      </c>
      <c r="C25" s="100">
        <f t="shared" si="40"/>
        <v>23</v>
      </c>
      <c r="D25" s="100">
        <f t="shared" si="40"/>
        <v>104</v>
      </c>
      <c r="E25" s="100">
        <f t="shared" si="40"/>
        <v>84</v>
      </c>
      <c r="F25" s="100">
        <f t="shared" si="40"/>
        <v>22</v>
      </c>
      <c r="G25" s="100">
        <f t="shared" si="40"/>
        <v>106</v>
      </c>
      <c r="H25" s="100">
        <f t="shared" si="40"/>
        <v>55</v>
      </c>
      <c r="I25" s="100">
        <f t="shared" si="40"/>
        <v>11</v>
      </c>
      <c r="J25" s="100">
        <f t="shared" si="40"/>
        <v>66</v>
      </c>
      <c r="K25" s="100">
        <f t="shared" si="40"/>
        <v>111</v>
      </c>
      <c r="L25" s="100">
        <f t="shared" si="40"/>
        <v>14</v>
      </c>
      <c r="M25" s="100">
        <f t="shared" si="40"/>
        <v>125</v>
      </c>
      <c r="N25" s="100">
        <f t="shared" si="40"/>
        <v>54</v>
      </c>
      <c r="O25" s="100">
        <f t="shared" si="40"/>
        <v>13</v>
      </c>
      <c r="P25" s="100">
        <f t="shared" si="40"/>
        <v>67</v>
      </c>
      <c r="Q25" s="100">
        <f t="shared" si="40"/>
        <v>385</v>
      </c>
      <c r="R25" s="100">
        <f t="shared" si="40"/>
        <v>83</v>
      </c>
      <c r="S25" s="101">
        <f>R25+Q25</f>
        <v>468</v>
      </c>
    </row>
    <row r="27" spans="1:19" ht="18.95" customHeight="1" x14ac:dyDescent="0.3">
      <c r="A27" s="82" t="s">
        <v>8</v>
      </c>
      <c r="B27" s="87"/>
      <c r="C27" s="87"/>
      <c r="D27" s="87"/>
      <c r="E27" s="87"/>
      <c r="F27" s="87"/>
      <c r="G27" s="87"/>
      <c r="H27" s="87"/>
      <c r="I27" s="87"/>
      <c r="J27" s="87"/>
      <c r="K27" s="83"/>
      <c r="L27" s="83"/>
      <c r="M27" s="83"/>
      <c r="N27" s="83"/>
      <c r="O27" s="83"/>
      <c r="P27" s="83"/>
      <c r="Q27" s="83"/>
      <c r="R27" s="83"/>
      <c r="S27" s="83"/>
    </row>
    <row r="28" spans="1:19" ht="18.95" customHeight="1" x14ac:dyDescent="0.25">
      <c r="A28" s="196" t="s">
        <v>10</v>
      </c>
      <c r="B28" s="185" t="s">
        <v>174</v>
      </c>
      <c r="C28" s="186"/>
      <c r="D28" s="187"/>
      <c r="E28" s="185" t="s">
        <v>175</v>
      </c>
      <c r="F28" s="186"/>
      <c r="G28" s="187"/>
      <c r="H28" s="185" t="s">
        <v>176</v>
      </c>
      <c r="I28" s="186"/>
      <c r="J28" s="187"/>
      <c r="K28" s="185" t="s">
        <v>177</v>
      </c>
      <c r="L28" s="186"/>
      <c r="M28" s="187"/>
      <c r="N28" s="185" t="s">
        <v>5</v>
      </c>
      <c r="O28" s="186"/>
      <c r="P28" s="187"/>
      <c r="Q28" s="185" t="s">
        <v>2</v>
      </c>
      <c r="R28" s="186"/>
      <c r="S28" s="187"/>
    </row>
    <row r="29" spans="1:19" ht="18.95" customHeight="1" x14ac:dyDescent="0.25">
      <c r="A29" s="196"/>
      <c r="B29" s="14" t="s">
        <v>129</v>
      </c>
      <c r="C29" s="14" t="s">
        <v>130</v>
      </c>
      <c r="D29" s="14" t="s">
        <v>1</v>
      </c>
      <c r="E29" s="14" t="s">
        <v>129</v>
      </c>
      <c r="F29" s="14" t="s">
        <v>130</v>
      </c>
      <c r="G29" s="14" t="s">
        <v>1</v>
      </c>
      <c r="H29" s="14" t="s">
        <v>129</v>
      </c>
      <c r="I29" s="14" t="s">
        <v>130</v>
      </c>
      <c r="J29" s="14" t="s">
        <v>1</v>
      </c>
      <c r="K29" s="14" t="s">
        <v>129</v>
      </c>
      <c r="L29" s="14" t="s">
        <v>130</v>
      </c>
      <c r="M29" s="14" t="s">
        <v>1</v>
      </c>
      <c r="N29" s="14" t="s">
        <v>129</v>
      </c>
      <c r="O29" s="14" t="s">
        <v>130</v>
      </c>
      <c r="P29" s="14" t="s">
        <v>1</v>
      </c>
      <c r="Q29" s="14" t="s">
        <v>129</v>
      </c>
      <c r="R29" s="14" t="s">
        <v>130</v>
      </c>
      <c r="S29" s="14" t="s">
        <v>1</v>
      </c>
    </row>
    <row r="30" spans="1:19" ht="18.95" customHeight="1" x14ac:dyDescent="0.3">
      <c r="A30" s="203" t="s">
        <v>157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</row>
    <row r="31" spans="1:19" ht="18.95" customHeight="1" x14ac:dyDescent="0.3">
      <c r="A31" s="53" t="s">
        <v>74</v>
      </c>
      <c r="B31" s="46">
        <v>12</v>
      </c>
      <c r="C31" s="46">
        <v>3</v>
      </c>
      <c r="D31" s="97">
        <f>SUM(B31:C31)</f>
        <v>15</v>
      </c>
      <c r="E31" s="46">
        <v>18</v>
      </c>
      <c r="F31" s="46"/>
      <c r="G31" s="97">
        <f>SUM(E31:F31)</f>
        <v>18</v>
      </c>
      <c r="H31" s="46">
        <v>15</v>
      </c>
      <c r="I31" s="20">
        <v>3</v>
      </c>
      <c r="J31" s="96">
        <f>SUM(H31:I31)</f>
        <v>18</v>
      </c>
      <c r="K31" s="19"/>
      <c r="L31" s="19"/>
      <c r="M31" s="21">
        <f>SUM(K31:L31)</f>
        <v>0</v>
      </c>
      <c r="N31" s="19">
        <v>8</v>
      </c>
      <c r="O31" s="19">
        <v>1</v>
      </c>
      <c r="P31" s="21">
        <f>SUM(N31:O31)</f>
        <v>9</v>
      </c>
      <c r="Q31" s="19">
        <f>N31+K31+H31+E31+B31</f>
        <v>53</v>
      </c>
      <c r="R31" s="19">
        <f>O31+L31+I31+F31+C31</f>
        <v>7</v>
      </c>
      <c r="S31" s="21">
        <f>SUM(Q31:R31)</f>
        <v>60</v>
      </c>
    </row>
    <row r="32" spans="1:19" ht="18.95" customHeight="1" x14ac:dyDescent="0.3">
      <c r="A32" s="171" t="s">
        <v>169</v>
      </c>
      <c r="B32" s="46"/>
      <c r="C32" s="46"/>
      <c r="D32" s="97">
        <f>SUM(B32:C32)</f>
        <v>0</v>
      </c>
      <c r="E32" s="46"/>
      <c r="F32" s="46"/>
      <c r="G32" s="97">
        <f>SUM(E32:F32)</f>
        <v>0</v>
      </c>
      <c r="H32" s="46"/>
      <c r="I32" s="20"/>
      <c r="J32" s="96">
        <f>SUM(H32:I32)</f>
        <v>0</v>
      </c>
      <c r="K32" s="19"/>
      <c r="L32" s="19"/>
      <c r="M32" s="21">
        <f>SUM(K32:L32)</f>
        <v>0</v>
      </c>
      <c r="N32" s="19">
        <v>1</v>
      </c>
      <c r="O32" s="19"/>
      <c r="P32" s="21">
        <f>SUM(N32:O32)</f>
        <v>1</v>
      </c>
      <c r="Q32" s="19">
        <f>N32+K32+H32+E32+B32</f>
        <v>1</v>
      </c>
      <c r="R32" s="19">
        <f>O32+L32+I32+F32+C32</f>
        <v>0</v>
      </c>
      <c r="S32" s="21">
        <f>SUM(Q32:R32)</f>
        <v>1</v>
      </c>
    </row>
    <row r="33" spans="1:19" ht="18.95" customHeight="1" x14ac:dyDescent="0.25">
      <c r="A33" s="205" t="s">
        <v>158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7"/>
    </row>
    <row r="34" spans="1:19" ht="18.95" customHeight="1" x14ac:dyDescent="0.3">
      <c r="A34" s="53" t="s">
        <v>90</v>
      </c>
      <c r="B34" s="46">
        <v>10</v>
      </c>
      <c r="C34" s="46"/>
      <c r="D34" s="97">
        <f t="shared" ref="D34:D43" si="41">SUM(B34:C34)</f>
        <v>10</v>
      </c>
      <c r="E34" s="46"/>
      <c r="F34" s="46"/>
      <c r="G34" s="97">
        <f t="shared" ref="G34:G45" si="42">SUM(E34:F34)</f>
        <v>0</v>
      </c>
      <c r="H34" s="46"/>
      <c r="I34" s="20"/>
      <c r="J34" s="96">
        <f t="shared" ref="J34:J45" si="43">SUM(H34:I34)</f>
        <v>0</v>
      </c>
      <c r="K34" s="19"/>
      <c r="L34" s="19"/>
      <c r="M34" s="21">
        <f t="shared" ref="M34:M43" si="44">SUM(K34:L34)</f>
        <v>0</v>
      </c>
      <c r="N34" s="19"/>
      <c r="O34" s="19"/>
      <c r="P34" s="21">
        <f t="shared" ref="P34:P45" si="45">SUM(N34:O34)</f>
        <v>0</v>
      </c>
      <c r="Q34" s="19">
        <f t="shared" ref="Q34:Q45" si="46">N34+K34+H34+E34+B34</f>
        <v>10</v>
      </c>
      <c r="R34" s="19">
        <f t="shared" ref="R34:R45" si="47">O34+L34+I34+F34+C34</f>
        <v>0</v>
      </c>
      <c r="S34" s="21">
        <f t="shared" ref="S34:S45" si="48">SUM(Q34:R34)</f>
        <v>10</v>
      </c>
    </row>
    <row r="35" spans="1:19" ht="18.95" customHeight="1" x14ac:dyDescent="0.3">
      <c r="A35" s="53" t="s">
        <v>90</v>
      </c>
      <c r="B35" s="46"/>
      <c r="C35" s="46"/>
      <c r="D35" s="97"/>
      <c r="E35" s="46"/>
      <c r="F35" s="46"/>
      <c r="G35" s="97"/>
      <c r="H35" s="46"/>
      <c r="I35" s="20"/>
      <c r="J35" s="96"/>
      <c r="K35" s="19"/>
      <c r="L35" s="19"/>
      <c r="M35" s="21"/>
      <c r="N35" s="19"/>
      <c r="O35" s="19"/>
      <c r="P35" s="21"/>
      <c r="Q35" s="19"/>
      <c r="R35" s="19"/>
      <c r="S35" s="21"/>
    </row>
    <row r="36" spans="1:19" ht="18.95" customHeight="1" x14ac:dyDescent="0.3">
      <c r="A36" s="53" t="s">
        <v>119</v>
      </c>
      <c r="B36" s="46"/>
      <c r="C36" s="46"/>
      <c r="D36" s="97">
        <f t="shared" si="41"/>
        <v>0</v>
      </c>
      <c r="E36" s="46"/>
      <c r="F36" s="46"/>
      <c r="G36" s="97">
        <f t="shared" si="42"/>
        <v>0</v>
      </c>
      <c r="H36" s="46">
        <v>15</v>
      </c>
      <c r="I36" s="20">
        <v>2</v>
      </c>
      <c r="J36" s="96">
        <f t="shared" si="43"/>
        <v>17</v>
      </c>
      <c r="K36" s="19"/>
      <c r="L36" s="19"/>
      <c r="M36" s="21">
        <f t="shared" si="44"/>
        <v>0</v>
      </c>
      <c r="N36" s="19">
        <v>9</v>
      </c>
      <c r="O36" s="19">
        <v>1</v>
      </c>
      <c r="P36" s="21">
        <f t="shared" si="45"/>
        <v>10</v>
      </c>
      <c r="Q36" s="19">
        <f t="shared" si="46"/>
        <v>24</v>
      </c>
      <c r="R36" s="19">
        <f t="shared" si="47"/>
        <v>3</v>
      </c>
      <c r="S36" s="21">
        <f t="shared" si="48"/>
        <v>27</v>
      </c>
    </row>
    <row r="37" spans="1:19" ht="18.95" customHeight="1" x14ac:dyDescent="0.3">
      <c r="A37" s="53" t="s">
        <v>120</v>
      </c>
      <c r="B37" s="46"/>
      <c r="C37" s="46"/>
      <c r="D37" s="97">
        <f t="shared" si="41"/>
        <v>0</v>
      </c>
      <c r="E37" s="46"/>
      <c r="F37" s="46"/>
      <c r="G37" s="97">
        <f t="shared" si="42"/>
        <v>0</v>
      </c>
      <c r="H37" s="46"/>
      <c r="I37" s="20"/>
      <c r="J37" s="96">
        <f t="shared" si="43"/>
        <v>0</v>
      </c>
      <c r="K37" s="19"/>
      <c r="L37" s="19"/>
      <c r="M37" s="21">
        <f t="shared" si="44"/>
        <v>0</v>
      </c>
      <c r="N37" s="19">
        <v>13</v>
      </c>
      <c r="O37" s="19">
        <v>1</v>
      </c>
      <c r="P37" s="21">
        <f t="shared" si="45"/>
        <v>14</v>
      </c>
      <c r="Q37" s="19">
        <f t="shared" si="46"/>
        <v>13</v>
      </c>
      <c r="R37" s="19">
        <f t="shared" si="47"/>
        <v>1</v>
      </c>
      <c r="S37" s="21">
        <f t="shared" si="48"/>
        <v>14</v>
      </c>
    </row>
    <row r="38" spans="1:19" ht="18.95" customHeight="1" x14ac:dyDescent="0.3">
      <c r="A38" s="53" t="s">
        <v>121</v>
      </c>
      <c r="B38" s="46"/>
      <c r="C38" s="46"/>
      <c r="D38" s="97">
        <f t="shared" si="41"/>
        <v>0</v>
      </c>
      <c r="E38" s="46"/>
      <c r="F38" s="46"/>
      <c r="G38" s="97">
        <f t="shared" si="42"/>
        <v>0</v>
      </c>
      <c r="H38" s="46"/>
      <c r="I38" s="20"/>
      <c r="J38" s="96">
        <f t="shared" si="43"/>
        <v>0</v>
      </c>
      <c r="K38" s="19"/>
      <c r="L38" s="19"/>
      <c r="M38" s="21">
        <f t="shared" si="44"/>
        <v>0</v>
      </c>
      <c r="N38" s="19">
        <v>23</v>
      </c>
      <c r="O38" s="19"/>
      <c r="P38" s="21">
        <f t="shared" si="45"/>
        <v>23</v>
      </c>
      <c r="Q38" s="19">
        <f t="shared" si="46"/>
        <v>23</v>
      </c>
      <c r="R38" s="19">
        <f t="shared" si="47"/>
        <v>0</v>
      </c>
      <c r="S38" s="21">
        <f t="shared" si="48"/>
        <v>23</v>
      </c>
    </row>
    <row r="39" spans="1:19" ht="18.95" customHeight="1" x14ac:dyDescent="0.3">
      <c r="A39" s="203" t="s">
        <v>170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4"/>
    </row>
    <row r="40" spans="1:19" ht="18.95" customHeight="1" x14ac:dyDescent="0.3">
      <c r="A40" s="53" t="s">
        <v>171</v>
      </c>
      <c r="B40" s="46"/>
      <c r="C40" s="46"/>
      <c r="D40" s="97">
        <f t="shared" si="41"/>
        <v>0</v>
      </c>
      <c r="E40" s="46"/>
      <c r="F40" s="46"/>
      <c r="G40" s="97">
        <f t="shared" si="42"/>
        <v>0</v>
      </c>
      <c r="H40" s="46"/>
      <c r="I40" s="20"/>
      <c r="J40" s="96">
        <f t="shared" si="43"/>
        <v>0</v>
      </c>
      <c r="K40" s="19"/>
      <c r="L40" s="19"/>
      <c r="M40" s="21">
        <f t="shared" si="44"/>
        <v>0</v>
      </c>
      <c r="N40" s="19"/>
      <c r="O40" s="19"/>
      <c r="P40" s="21">
        <f t="shared" si="45"/>
        <v>0</v>
      </c>
      <c r="Q40" s="19">
        <f t="shared" si="46"/>
        <v>0</v>
      </c>
      <c r="R40" s="19">
        <f t="shared" si="47"/>
        <v>0</v>
      </c>
      <c r="S40" s="21">
        <f t="shared" si="48"/>
        <v>0</v>
      </c>
    </row>
    <row r="41" spans="1:19" ht="18.95" customHeight="1" x14ac:dyDescent="0.3">
      <c r="A41" s="53" t="s">
        <v>163</v>
      </c>
      <c r="B41" s="46">
        <v>9</v>
      </c>
      <c r="C41" s="46"/>
      <c r="D41" s="97">
        <f t="shared" si="41"/>
        <v>9</v>
      </c>
      <c r="E41" s="46">
        <v>24</v>
      </c>
      <c r="F41" s="46"/>
      <c r="G41" s="97">
        <f t="shared" si="42"/>
        <v>24</v>
      </c>
      <c r="H41" s="46"/>
      <c r="I41" s="20"/>
      <c r="J41" s="96">
        <f t="shared" si="43"/>
        <v>0</v>
      </c>
      <c r="K41" s="19"/>
      <c r="L41" s="19"/>
      <c r="M41" s="21">
        <f t="shared" si="44"/>
        <v>0</v>
      </c>
      <c r="N41" s="19"/>
      <c r="O41" s="19"/>
      <c r="P41" s="21">
        <f t="shared" si="45"/>
        <v>0</v>
      </c>
      <c r="Q41" s="19">
        <f t="shared" si="46"/>
        <v>33</v>
      </c>
      <c r="R41" s="19">
        <f t="shared" si="47"/>
        <v>0</v>
      </c>
      <c r="S41" s="21">
        <f t="shared" si="48"/>
        <v>33</v>
      </c>
    </row>
    <row r="42" spans="1:19" ht="18.95" customHeight="1" x14ac:dyDescent="0.3">
      <c r="A42" s="53" t="s">
        <v>164</v>
      </c>
      <c r="B42" s="46">
        <v>17</v>
      </c>
      <c r="C42" s="46">
        <v>12</v>
      </c>
      <c r="D42" s="97">
        <f t="shared" si="41"/>
        <v>29</v>
      </c>
      <c r="E42" s="46">
        <v>41</v>
      </c>
      <c r="F42" s="46">
        <v>8</v>
      </c>
      <c r="G42" s="97">
        <f t="shared" si="42"/>
        <v>49</v>
      </c>
      <c r="H42" s="46"/>
      <c r="I42" s="20"/>
      <c r="J42" s="96">
        <f t="shared" si="43"/>
        <v>0</v>
      </c>
      <c r="K42" s="19"/>
      <c r="L42" s="19"/>
      <c r="M42" s="21">
        <f t="shared" si="44"/>
        <v>0</v>
      </c>
      <c r="N42" s="19"/>
      <c r="O42" s="19"/>
      <c r="P42" s="21">
        <f t="shared" si="45"/>
        <v>0</v>
      </c>
      <c r="Q42" s="19">
        <f t="shared" si="46"/>
        <v>58</v>
      </c>
      <c r="R42" s="19">
        <f t="shared" si="47"/>
        <v>20</v>
      </c>
      <c r="S42" s="21">
        <f t="shared" si="48"/>
        <v>78</v>
      </c>
    </row>
    <row r="43" spans="1:19" ht="18.95" customHeight="1" x14ac:dyDescent="0.3">
      <c r="A43" s="53" t="s">
        <v>165</v>
      </c>
      <c r="B43" s="46">
        <v>10</v>
      </c>
      <c r="C43" s="46">
        <v>6</v>
      </c>
      <c r="D43" s="97">
        <f t="shared" si="41"/>
        <v>16</v>
      </c>
      <c r="E43" s="46">
        <v>21</v>
      </c>
      <c r="F43" s="46">
        <v>3</v>
      </c>
      <c r="G43" s="97">
        <f t="shared" si="42"/>
        <v>24</v>
      </c>
      <c r="H43" s="46"/>
      <c r="I43" s="20"/>
      <c r="J43" s="96">
        <f t="shared" si="43"/>
        <v>0</v>
      </c>
      <c r="K43" s="19"/>
      <c r="L43" s="19"/>
      <c r="M43" s="21">
        <f t="shared" si="44"/>
        <v>0</v>
      </c>
      <c r="N43" s="19"/>
      <c r="O43" s="19"/>
      <c r="P43" s="21">
        <f t="shared" si="45"/>
        <v>0</v>
      </c>
      <c r="Q43" s="19">
        <f t="shared" si="46"/>
        <v>31</v>
      </c>
      <c r="R43" s="19">
        <f t="shared" si="47"/>
        <v>9</v>
      </c>
      <c r="S43" s="21">
        <f t="shared" si="48"/>
        <v>40</v>
      </c>
    </row>
    <row r="44" spans="1:19" ht="18.95" customHeight="1" x14ac:dyDescent="0.3">
      <c r="A44" s="53" t="s">
        <v>167</v>
      </c>
      <c r="B44" s="46">
        <v>25</v>
      </c>
      <c r="C44" s="46">
        <v>1</v>
      </c>
      <c r="D44" s="97">
        <f t="shared" ref="D44" si="49">SUM(B44:C44)</f>
        <v>26</v>
      </c>
      <c r="E44" s="46">
        <v>22</v>
      </c>
      <c r="F44" s="46"/>
      <c r="G44" s="97">
        <f t="shared" ref="G44" si="50">SUM(E44:F44)</f>
        <v>22</v>
      </c>
      <c r="H44" s="46"/>
      <c r="I44" s="20"/>
      <c r="J44" s="96">
        <f t="shared" ref="J44" si="51">SUM(H44:I44)</f>
        <v>0</v>
      </c>
      <c r="K44" s="19"/>
      <c r="L44" s="19"/>
      <c r="M44" s="21">
        <f t="shared" ref="M44" si="52">SUM(K44:L44)</f>
        <v>0</v>
      </c>
      <c r="N44" s="19"/>
      <c r="O44" s="19"/>
      <c r="P44" s="21">
        <f t="shared" ref="P44" si="53">SUM(N44:O44)</f>
        <v>0</v>
      </c>
      <c r="Q44" s="19">
        <f t="shared" ref="Q44" si="54">N44+K44+H44+E44+B44</f>
        <v>47</v>
      </c>
      <c r="R44" s="19">
        <f t="shared" ref="R44" si="55">O44+L44+I44+F44+C44</f>
        <v>1</v>
      </c>
      <c r="S44" s="21">
        <f t="shared" ref="S44" si="56">SUM(Q44:R44)</f>
        <v>48</v>
      </c>
    </row>
    <row r="45" spans="1:19" ht="18.95" customHeight="1" x14ac:dyDescent="0.3">
      <c r="A45" s="53" t="s">
        <v>166</v>
      </c>
      <c r="B45" s="46"/>
      <c r="C45" s="46"/>
      <c r="D45" s="97">
        <v>0</v>
      </c>
      <c r="E45" s="46"/>
      <c r="F45" s="46"/>
      <c r="G45" s="97">
        <f t="shared" si="42"/>
        <v>0</v>
      </c>
      <c r="H45" s="46">
        <v>13</v>
      </c>
      <c r="I45" s="20">
        <v>3</v>
      </c>
      <c r="J45" s="96">
        <f t="shared" si="43"/>
        <v>16</v>
      </c>
      <c r="K45" s="19">
        <v>16</v>
      </c>
      <c r="L45" s="19">
        <v>1</v>
      </c>
      <c r="M45" s="21"/>
      <c r="N45" s="19"/>
      <c r="O45" s="19"/>
      <c r="P45" s="21">
        <f t="shared" si="45"/>
        <v>0</v>
      </c>
      <c r="Q45" s="19">
        <f t="shared" si="46"/>
        <v>29</v>
      </c>
      <c r="R45" s="19">
        <f t="shared" si="47"/>
        <v>4</v>
      </c>
      <c r="S45" s="21">
        <f t="shared" si="48"/>
        <v>33</v>
      </c>
    </row>
    <row r="46" spans="1:19" ht="18.95" customHeight="1" x14ac:dyDescent="0.3">
      <c r="A46" s="12" t="s">
        <v>1</v>
      </c>
      <c r="B46" s="95">
        <f t="shared" ref="B46:R46" si="57">SUM(B31:B45)</f>
        <v>83</v>
      </c>
      <c r="C46" s="95">
        <f t="shared" si="57"/>
        <v>22</v>
      </c>
      <c r="D46" s="95">
        <f t="shared" si="57"/>
        <v>105</v>
      </c>
      <c r="E46" s="95">
        <f t="shared" si="57"/>
        <v>126</v>
      </c>
      <c r="F46" s="95">
        <f t="shared" si="57"/>
        <v>11</v>
      </c>
      <c r="G46" s="95">
        <f t="shared" si="57"/>
        <v>137</v>
      </c>
      <c r="H46" s="95">
        <f t="shared" si="57"/>
        <v>43</v>
      </c>
      <c r="I46" s="95">
        <f t="shared" si="57"/>
        <v>8</v>
      </c>
      <c r="J46" s="95">
        <f t="shared" si="57"/>
        <v>51</v>
      </c>
      <c r="K46" s="95">
        <f t="shared" si="57"/>
        <v>16</v>
      </c>
      <c r="L46" s="95">
        <f t="shared" si="57"/>
        <v>1</v>
      </c>
      <c r="M46" s="95">
        <f t="shared" si="57"/>
        <v>0</v>
      </c>
      <c r="N46" s="95">
        <f t="shared" si="57"/>
        <v>54</v>
      </c>
      <c r="O46" s="95">
        <f t="shared" si="57"/>
        <v>3</v>
      </c>
      <c r="P46" s="95">
        <f t="shared" si="57"/>
        <v>57</v>
      </c>
      <c r="Q46" s="95">
        <f t="shared" si="57"/>
        <v>322</v>
      </c>
      <c r="R46" s="95">
        <f t="shared" si="57"/>
        <v>45</v>
      </c>
      <c r="S46" s="95">
        <f>SUM(Q46:R46)</f>
        <v>367</v>
      </c>
    </row>
    <row r="48" spans="1:19" ht="18.95" customHeight="1" x14ac:dyDescent="0.3">
      <c r="A48" s="198" t="s">
        <v>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</row>
    <row r="49" spans="1:19" ht="18.95" customHeight="1" x14ac:dyDescent="0.25">
      <c r="A49" s="196" t="s">
        <v>4</v>
      </c>
      <c r="B49" s="185" t="s">
        <v>179</v>
      </c>
      <c r="C49" s="186"/>
      <c r="D49" s="187"/>
      <c r="E49" s="185" t="s">
        <v>141</v>
      </c>
      <c r="F49" s="186"/>
      <c r="G49" s="187"/>
      <c r="H49" s="185" t="s">
        <v>5</v>
      </c>
      <c r="I49" s="186"/>
      <c r="J49" s="187"/>
      <c r="K49" s="185" t="s">
        <v>2</v>
      </c>
      <c r="L49" s="186"/>
      <c r="M49" s="187"/>
      <c r="N49" s="197"/>
      <c r="O49" s="24"/>
      <c r="P49" s="24"/>
      <c r="Q49" s="189"/>
      <c r="R49" s="24"/>
      <c r="S49" s="24"/>
    </row>
    <row r="50" spans="1:19" ht="18.95" customHeight="1" x14ac:dyDescent="0.25">
      <c r="A50" s="196"/>
      <c r="B50" s="14" t="s">
        <v>129</v>
      </c>
      <c r="C50" s="14" t="s">
        <v>130</v>
      </c>
      <c r="D50" s="14" t="s">
        <v>1</v>
      </c>
      <c r="E50" s="14" t="s">
        <v>129</v>
      </c>
      <c r="F50" s="14" t="s">
        <v>130</v>
      </c>
      <c r="G50" s="14" t="s">
        <v>1</v>
      </c>
      <c r="H50" s="14" t="s">
        <v>129</v>
      </c>
      <c r="I50" s="14" t="s">
        <v>130</v>
      </c>
      <c r="J50" s="14" t="s">
        <v>1</v>
      </c>
      <c r="K50" s="14" t="s">
        <v>129</v>
      </c>
      <c r="L50" s="14" t="s">
        <v>130</v>
      </c>
      <c r="M50" s="14" t="s">
        <v>1</v>
      </c>
      <c r="N50" s="197"/>
      <c r="O50" s="24"/>
      <c r="P50" s="24"/>
      <c r="Q50" s="189"/>
      <c r="R50" s="24"/>
      <c r="S50" s="24"/>
    </row>
    <row r="51" spans="1:19" ht="18.95" customHeight="1" x14ac:dyDescent="0.25">
      <c r="A51" s="179" t="s">
        <v>168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62"/>
      <c r="O51" s="24"/>
      <c r="P51" s="24"/>
      <c r="Q51" s="161"/>
      <c r="R51" s="24"/>
      <c r="S51" s="24"/>
    </row>
    <row r="52" spans="1:19" ht="18.95" customHeight="1" x14ac:dyDescent="0.3">
      <c r="A52" s="13" t="s">
        <v>142</v>
      </c>
      <c r="B52" s="19"/>
      <c r="C52" s="37"/>
      <c r="D52" s="106">
        <f>SUM(B52:C52)</f>
        <v>0</v>
      </c>
      <c r="E52" s="37">
        <v>3</v>
      </c>
      <c r="F52" s="37">
        <v>1</v>
      </c>
      <c r="G52" s="106">
        <f>SUM(E52:F52)</f>
        <v>4</v>
      </c>
      <c r="H52" s="19"/>
      <c r="I52" s="38"/>
      <c r="J52" s="105">
        <f>SUM(H52:I52)</f>
        <v>0</v>
      </c>
      <c r="K52" s="38">
        <f>H52+E52+B52</f>
        <v>3</v>
      </c>
      <c r="L52" s="38">
        <f>I52+F52+C52</f>
        <v>1</v>
      </c>
      <c r="M52" s="21">
        <f>SUM(K52:L52)</f>
        <v>4</v>
      </c>
      <c r="N52" s="30"/>
      <c r="O52" s="2"/>
      <c r="P52" s="2"/>
      <c r="Q52" s="2"/>
      <c r="R52" s="2"/>
      <c r="S52" s="2"/>
    </row>
    <row r="53" spans="1:19" ht="18.95" customHeight="1" x14ac:dyDescent="0.3">
      <c r="A53" s="31" t="s">
        <v>1</v>
      </c>
      <c r="B53" s="22">
        <f>SUM(B52)</f>
        <v>0</v>
      </c>
      <c r="C53" s="22">
        <f t="shared" ref="C53:L53" si="58">SUM(C52)</f>
        <v>0</v>
      </c>
      <c r="D53" s="22">
        <f t="shared" si="58"/>
        <v>0</v>
      </c>
      <c r="E53" s="22">
        <f t="shared" si="58"/>
        <v>3</v>
      </c>
      <c r="F53" s="22">
        <f t="shared" si="58"/>
        <v>1</v>
      </c>
      <c r="G53" s="22">
        <f t="shared" si="58"/>
        <v>4</v>
      </c>
      <c r="H53" s="22">
        <f t="shared" si="58"/>
        <v>0</v>
      </c>
      <c r="I53" s="22">
        <f t="shared" si="58"/>
        <v>0</v>
      </c>
      <c r="J53" s="22">
        <f t="shared" si="58"/>
        <v>0</v>
      </c>
      <c r="K53" s="22">
        <f t="shared" si="58"/>
        <v>3</v>
      </c>
      <c r="L53" s="22">
        <f t="shared" si="58"/>
        <v>1</v>
      </c>
      <c r="M53" s="22">
        <f>L53+K53</f>
        <v>4</v>
      </c>
      <c r="N53" s="30"/>
      <c r="O53" s="2"/>
      <c r="P53" s="2"/>
      <c r="Q53" s="2"/>
      <c r="R53" s="2"/>
      <c r="S53" s="2"/>
    </row>
    <row r="61" spans="1:19" ht="18.95" customHeight="1" x14ac:dyDescent="0.3">
      <c r="A61" s="1" t="s">
        <v>173</v>
      </c>
    </row>
  </sheetData>
  <mergeCells count="31">
    <mergeCell ref="A51:M51"/>
    <mergeCell ref="A48:S48"/>
    <mergeCell ref="A49:A50"/>
    <mergeCell ref="B49:D49"/>
    <mergeCell ref="E49:G49"/>
    <mergeCell ref="H49:J49"/>
    <mergeCell ref="K49:M49"/>
    <mergeCell ref="N49:N50"/>
    <mergeCell ref="Q49:Q50"/>
    <mergeCell ref="N4:P4"/>
    <mergeCell ref="Q4:S4"/>
    <mergeCell ref="A1:R1"/>
    <mergeCell ref="A4:A5"/>
    <mergeCell ref="A28:A29"/>
    <mergeCell ref="B4:D4"/>
    <mergeCell ref="A30:S30"/>
    <mergeCell ref="A33:S33"/>
    <mergeCell ref="A39:S39"/>
    <mergeCell ref="A6:S6"/>
    <mergeCell ref="A3:S3"/>
    <mergeCell ref="A9:S9"/>
    <mergeCell ref="A19:S19"/>
    <mergeCell ref="B28:D28"/>
    <mergeCell ref="E28:G28"/>
    <mergeCell ref="H28:J28"/>
    <mergeCell ref="K28:M28"/>
    <mergeCell ref="N28:P28"/>
    <mergeCell ref="Q28:S28"/>
    <mergeCell ref="E4:G4"/>
    <mergeCell ref="H4:J4"/>
    <mergeCell ref="K4:M4"/>
  </mergeCells>
  <printOptions horizontalCentered="1"/>
  <pageMargins left="0.25" right="0.25" top="0.84760416666666671" bottom="0.75" header="0.3" footer="0.3"/>
  <pageSetup paperSize="9" scale="62" orientation="portrait" r:id="rId1"/>
  <headerFooter>
    <oddHeader>&amp;R&amp;"TH SarabunPSK,ธรรมดา"&amp;14&amp;KFF0000สารสนเทศ 07
แบบฟอร์มข้อมูลสารสนเทศ ประจำปีการศึกษา 2561</oddHeader>
  </headerFooter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7"/>
  <sheetViews>
    <sheetView view="pageBreakPreview" zoomScale="102" zoomScaleNormal="100" zoomScaleSheetLayoutView="102" workbookViewId="0">
      <selection activeCell="B4" sqref="B4:M4"/>
    </sheetView>
  </sheetViews>
  <sheetFormatPr defaultColWidth="8.625" defaultRowHeight="18.95" customHeight="1" x14ac:dyDescent="0.3"/>
  <cols>
    <col min="1" max="1" width="34.625" style="7" customWidth="1"/>
    <col min="2" max="10" width="4.625" style="7" customWidth="1"/>
    <col min="11" max="19" width="4.625" style="1" customWidth="1"/>
    <col min="20" max="16384" width="8.625" style="7"/>
  </cols>
  <sheetData>
    <row r="1" spans="1:19" ht="25.5" customHeight="1" x14ac:dyDescent="0.25">
      <c r="A1" s="192" t="s">
        <v>137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</row>
    <row r="3" spans="1:19" ht="18.95" customHeight="1" x14ac:dyDescent="0.3">
      <c r="A3" s="190" t="s">
        <v>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8.95" customHeight="1" x14ac:dyDescent="0.25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85" t="s">
        <v>5</v>
      </c>
      <c r="O4" s="186"/>
      <c r="P4" s="187"/>
      <c r="Q4" s="185" t="s">
        <v>2</v>
      </c>
      <c r="R4" s="186"/>
      <c r="S4" s="187"/>
    </row>
    <row r="5" spans="1:19" ht="18.95" customHeight="1" x14ac:dyDescent="0.25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</row>
    <row r="6" spans="1:19" ht="18.95" customHeight="1" x14ac:dyDescent="0.25">
      <c r="A6" s="179" t="s">
        <v>138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1"/>
    </row>
    <row r="7" spans="1:19" ht="18.95" customHeight="1" x14ac:dyDescent="0.3">
      <c r="A7" s="53" t="s">
        <v>71</v>
      </c>
      <c r="B7" s="20">
        <v>11</v>
      </c>
      <c r="C7" s="20">
        <v>91</v>
      </c>
      <c r="D7" s="96">
        <f>SUM(B7:C7)</f>
        <v>102</v>
      </c>
      <c r="E7" s="20">
        <v>16</v>
      </c>
      <c r="F7" s="20">
        <v>98</v>
      </c>
      <c r="G7" s="96">
        <f>SUM(E7:F7)</f>
        <v>114</v>
      </c>
      <c r="H7" s="20">
        <v>4</v>
      </c>
      <c r="I7" s="20">
        <v>75</v>
      </c>
      <c r="J7" s="96">
        <f>SUM(H7:I7)</f>
        <v>79</v>
      </c>
      <c r="K7" s="19">
        <v>16</v>
      </c>
      <c r="L7" s="19">
        <v>108</v>
      </c>
      <c r="M7" s="21">
        <f>SUM(K7:L7)</f>
        <v>124</v>
      </c>
      <c r="N7" s="19"/>
      <c r="O7" s="19">
        <v>2</v>
      </c>
      <c r="P7" s="21">
        <f>SUM(N7:O7)</f>
        <v>2</v>
      </c>
      <c r="Q7" s="19">
        <f>N7+K7+H7+E7+B7</f>
        <v>47</v>
      </c>
      <c r="R7" s="19">
        <f>O7+L7+I7+F7+C7</f>
        <v>374</v>
      </c>
      <c r="S7" s="21">
        <f>SUM(Q7:R7)</f>
        <v>421</v>
      </c>
    </row>
    <row r="8" spans="1:19" ht="18.95" customHeight="1" x14ac:dyDescent="0.3">
      <c r="A8" s="53" t="s">
        <v>63</v>
      </c>
      <c r="B8" s="20"/>
      <c r="C8" s="20">
        <v>15</v>
      </c>
      <c r="D8" s="96">
        <f t="shared" ref="D8" si="0">SUM(B8:C8)</f>
        <v>15</v>
      </c>
      <c r="E8" s="20"/>
      <c r="F8" s="20">
        <v>15</v>
      </c>
      <c r="G8" s="96">
        <f t="shared" ref="G8" si="1">SUM(E8:F8)</f>
        <v>15</v>
      </c>
      <c r="H8" s="20">
        <v>1</v>
      </c>
      <c r="I8" s="20">
        <v>22</v>
      </c>
      <c r="J8" s="96">
        <f t="shared" ref="J8" si="2">SUM(H8:I8)</f>
        <v>23</v>
      </c>
      <c r="K8" s="19"/>
      <c r="L8" s="19"/>
      <c r="M8" s="21">
        <f t="shared" ref="M8" si="3">SUM(K8:L8)</f>
        <v>0</v>
      </c>
      <c r="N8" s="19"/>
      <c r="O8" s="19"/>
      <c r="P8" s="21">
        <f t="shared" ref="P8" si="4">SUM(N8:O8)</f>
        <v>0</v>
      </c>
      <c r="Q8" s="19">
        <f t="shared" ref="Q8:R8" si="5">N8+K8+H8+E8+B8</f>
        <v>1</v>
      </c>
      <c r="R8" s="19">
        <f t="shared" si="5"/>
        <v>52</v>
      </c>
      <c r="S8" s="21">
        <f t="shared" ref="S8" si="6">SUM(Q8:R8)</f>
        <v>53</v>
      </c>
    </row>
    <row r="9" spans="1:19" ht="18.95" customHeight="1" x14ac:dyDescent="0.3">
      <c r="A9" s="70" t="s">
        <v>1</v>
      </c>
      <c r="B9" s="95">
        <f t="shared" ref="B9:R9" si="7">SUM(B7:B8)</f>
        <v>11</v>
      </c>
      <c r="C9" s="95">
        <f t="shared" si="7"/>
        <v>106</v>
      </c>
      <c r="D9" s="95">
        <f t="shared" si="7"/>
        <v>117</v>
      </c>
      <c r="E9" s="95">
        <f t="shared" si="7"/>
        <v>16</v>
      </c>
      <c r="F9" s="95">
        <f t="shared" si="7"/>
        <v>113</v>
      </c>
      <c r="G9" s="95">
        <f t="shared" si="7"/>
        <v>129</v>
      </c>
      <c r="H9" s="95">
        <f t="shared" si="7"/>
        <v>5</v>
      </c>
      <c r="I9" s="95">
        <f t="shared" si="7"/>
        <v>97</v>
      </c>
      <c r="J9" s="95">
        <f t="shared" si="7"/>
        <v>102</v>
      </c>
      <c r="K9" s="95">
        <f t="shared" si="7"/>
        <v>16</v>
      </c>
      <c r="L9" s="95">
        <f t="shared" si="7"/>
        <v>108</v>
      </c>
      <c r="M9" s="95">
        <f t="shared" si="7"/>
        <v>124</v>
      </c>
      <c r="N9" s="95">
        <f t="shared" si="7"/>
        <v>0</v>
      </c>
      <c r="O9" s="95">
        <f t="shared" si="7"/>
        <v>2</v>
      </c>
      <c r="P9" s="95">
        <f t="shared" si="7"/>
        <v>2</v>
      </c>
      <c r="Q9" s="95">
        <f t="shared" si="7"/>
        <v>48</v>
      </c>
      <c r="R9" s="95">
        <f t="shared" si="7"/>
        <v>426</v>
      </c>
      <c r="S9" s="95">
        <f>SUM(Q9:R9)</f>
        <v>474</v>
      </c>
    </row>
    <row r="11" spans="1:19" ht="18.95" customHeight="1" x14ac:dyDescent="0.3">
      <c r="A11" s="82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8.95" customHeight="1" x14ac:dyDescent="0.25">
      <c r="A12" s="196" t="s">
        <v>10</v>
      </c>
      <c r="B12" s="185" t="s">
        <v>174</v>
      </c>
      <c r="C12" s="186"/>
      <c r="D12" s="187"/>
      <c r="E12" s="185" t="s">
        <v>175</v>
      </c>
      <c r="F12" s="186"/>
      <c r="G12" s="187"/>
      <c r="H12" s="185" t="s">
        <v>176</v>
      </c>
      <c r="I12" s="186"/>
      <c r="J12" s="187"/>
      <c r="K12" s="185" t="s">
        <v>177</v>
      </c>
      <c r="L12" s="186"/>
      <c r="M12" s="187"/>
      <c r="N12" s="185" t="s">
        <v>5</v>
      </c>
      <c r="O12" s="186"/>
      <c r="P12" s="187"/>
      <c r="Q12" s="185" t="s">
        <v>2</v>
      </c>
      <c r="R12" s="186"/>
      <c r="S12" s="187"/>
    </row>
    <row r="13" spans="1:19" ht="18.95" customHeight="1" x14ac:dyDescent="0.25">
      <c r="A13" s="196"/>
      <c r="B13" s="14" t="s">
        <v>129</v>
      </c>
      <c r="C13" s="14" t="s">
        <v>130</v>
      </c>
      <c r="D13" s="14" t="s">
        <v>1</v>
      </c>
      <c r="E13" s="14" t="s">
        <v>129</v>
      </c>
      <c r="F13" s="14" t="s">
        <v>130</v>
      </c>
      <c r="G13" s="14" t="s">
        <v>1</v>
      </c>
      <c r="H13" s="14" t="s">
        <v>129</v>
      </c>
      <c r="I13" s="14" t="s">
        <v>130</v>
      </c>
      <c r="J13" s="14" t="s">
        <v>1</v>
      </c>
      <c r="K13" s="14" t="s">
        <v>129</v>
      </c>
      <c r="L13" s="14" t="s">
        <v>130</v>
      </c>
      <c r="M13" s="14" t="s">
        <v>1</v>
      </c>
      <c r="N13" s="14" t="s">
        <v>129</v>
      </c>
      <c r="O13" s="14" t="s">
        <v>130</v>
      </c>
      <c r="P13" s="14" t="s">
        <v>1</v>
      </c>
      <c r="Q13" s="14" t="s">
        <v>129</v>
      </c>
      <c r="R13" s="14" t="s">
        <v>130</v>
      </c>
      <c r="S13" s="14" t="s">
        <v>1</v>
      </c>
    </row>
    <row r="14" spans="1:19" ht="18.95" customHeight="1" x14ac:dyDescent="0.3">
      <c r="A14" s="203" t="s">
        <v>138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/>
    </row>
    <row r="15" spans="1:19" ht="18.95" customHeight="1" x14ac:dyDescent="0.3">
      <c r="A15" s="53" t="s">
        <v>71</v>
      </c>
      <c r="B15" s="46"/>
      <c r="C15" s="46">
        <v>7</v>
      </c>
      <c r="D15" s="97">
        <f>SUM(B15:C15)</f>
        <v>7</v>
      </c>
      <c r="E15" s="46">
        <v>5</v>
      </c>
      <c r="F15" s="46">
        <v>18</v>
      </c>
      <c r="G15" s="97">
        <f>SUM(E15:F15)</f>
        <v>23</v>
      </c>
      <c r="H15" s="46">
        <v>1</v>
      </c>
      <c r="I15" s="20">
        <v>8</v>
      </c>
      <c r="J15" s="96">
        <f>SUM(H15:I15)</f>
        <v>9</v>
      </c>
      <c r="K15" s="19"/>
      <c r="L15" s="19"/>
      <c r="M15" s="21">
        <f>SUM(K15:L15)</f>
        <v>0</v>
      </c>
      <c r="N15" s="19">
        <v>1</v>
      </c>
      <c r="O15" s="19">
        <v>1</v>
      </c>
      <c r="P15" s="21">
        <f>SUM(N15:O15)</f>
        <v>2</v>
      </c>
      <c r="Q15" s="19">
        <f>N15+K15+H15+E15+B15</f>
        <v>7</v>
      </c>
      <c r="R15" s="19">
        <f>O15+L15+I15+F15+C15</f>
        <v>34</v>
      </c>
      <c r="S15" s="21">
        <f>SUM(Q15:R15)</f>
        <v>41</v>
      </c>
    </row>
    <row r="16" spans="1:19" ht="18.95" customHeight="1" x14ac:dyDescent="0.3">
      <c r="A16" s="70" t="s">
        <v>1</v>
      </c>
      <c r="B16" s="95">
        <f t="shared" ref="B16:R16" si="8">SUM(B15:B15)</f>
        <v>0</v>
      </c>
      <c r="C16" s="95">
        <f t="shared" si="8"/>
        <v>7</v>
      </c>
      <c r="D16" s="95">
        <f t="shared" si="8"/>
        <v>7</v>
      </c>
      <c r="E16" s="95">
        <f t="shared" si="8"/>
        <v>5</v>
      </c>
      <c r="F16" s="95">
        <f t="shared" si="8"/>
        <v>18</v>
      </c>
      <c r="G16" s="95">
        <f t="shared" si="8"/>
        <v>23</v>
      </c>
      <c r="H16" s="95">
        <f t="shared" si="8"/>
        <v>1</v>
      </c>
      <c r="I16" s="95">
        <f t="shared" si="8"/>
        <v>8</v>
      </c>
      <c r="J16" s="95">
        <f t="shared" si="8"/>
        <v>9</v>
      </c>
      <c r="K16" s="95">
        <f t="shared" si="8"/>
        <v>0</v>
      </c>
      <c r="L16" s="95">
        <f t="shared" si="8"/>
        <v>0</v>
      </c>
      <c r="M16" s="95">
        <f t="shared" si="8"/>
        <v>0</v>
      </c>
      <c r="N16" s="95">
        <f t="shared" si="8"/>
        <v>1</v>
      </c>
      <c r="O16" s="95">
        <f t="shared" si="8"/>
        <v>1</v>
      </c>
      <c r="P16" s="95">
        <f t="shared" si="8"/>
        <v>2</v>
      </c>
      <c r="Q16" s="95">
        <f t="shared" si="8"/>
        <v>7</v>
      </c>
      <c r="R16" s="95">
        <f t="shared" si="8"/>
        <v>34</v>
      </c>
      <c r="S16" s="95">
        <f>SUM(Q16:R16)</f>
        <v>41</v>
      </c>
    </row>
    <row r="17" spans="1:1" ht="18.95" customHeight="1" x14ac:dyDescent="0.3">
      <c r="A17" s="1" t="s">
        <v>173</v>
      </c>
    </row>
  </sheetData>
  <mergeCells count="18">
    <mergeCell ref="A1:R1"/>
    <mergeCell ref="A3:S3"/>
    <mergeCell ref="A4:A5"/>
    <mergeCell ref="B4:D4"/>
    <mergeCell ref="E4:G4"/>
    <mergeCell ref="H4:J4"/>
    <mergeCell ref="K4:M4"/>
    <mergeCell ref="N4:P4"/>
    <mergeCell ref="Q4:S4"/>
    <mergeCell ref="A14:S14"/>
    <mergeCell ref="A6:S6"/>
    <mergeCell ref="A12:A13"/>
    <mergeCell ref="B12:D12"/>
    <mergeCell ref="E12:G12"/>
    <mergeCell ref="H12:J12"/>
    <mergeCell ref="K12:M12"/>
    <mergeCell ref="N12:P12"/>
    <mergeCell ref="Q12:S12"/>
  </mergeCells>
  <printOptions horizontalCentered="1"/>
  <pageMargins left="0.25" right="0.25" top="0.75" bottom="0.75" header="0.3" footer="0.3"/>
  <pageSetup paperSize="9" scale="79" orientation="portrait" r:id="rId1"/>
  <headerFooter>
    <oddHeader>&amp;R&amp;"TH SarabunPSK,ธรรมดา"&amp;14&amp;KFF0000สารสนเทศ 07
แบบฟอร์มข้อมูลสารสนเทศ ประจำปีการศึกษา 2561</oddHeader>
  </headerFooter>
  <rowBreaks count="1" manualBreakCount="1">
    <brk id="1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53"/>
  <sheetViews>
    <sheetView view="pageBreakPreview" zoomScale="145" zoomScaleNormal="100" zoomScaleSheetLayoutView="145" workbookViewId="0">
      <selection activeCell="B4" sqref="B4:M4"/>
    </sheetView>
  </sheetViews>
  <sheetFormatPr defaultColWidth="9" defaultRowHeight="18" x14ac:dyDescent="0.25"/>
  <cols>
    <col min="1" max="1" width="36.875" style="7" customWidth="1"/>
    <col min="2" max="19" width="4.25" style="7" customWidth="1"/>
    <col min="20" max="16384" width="9" style="7"/>
  </cols>
  <sheetData>
    <row r="1" spans="1:23" ht="23.25" x14ac:dyDescent="0.25">
      <c r="A1" s="192" t="s">
        <v>31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84"/>
      <c r="T1" s="8"/>
      <c r="U1" s="8"/>
      <c r="V1" s="8"/>
      <c r="W1" s="8"/>
    </row>
    <row r="2" spans="1:23" s="1" customFormat="1" ht="18.75" x14ac:dyDescent="0.3">
      <c r="N2" s="2"/>
      <c r="O2" s="2"/>
      <c r="P2" s="2"/>
      <c r="Q2" s="2"/>
      <c r="R2" s="2"/>
      <c r="S2" s="2"/>
      <c r="T2" s="2"/>
    </row>
    <row r="3" spans="1:23" s="1" customFormat="1" ht="18.75" x14ac:dyDescent="0.3">
      <c r="A3" s="82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2"/>
      <c r="O3" s="107"/>
      <c r="P3" s="107"/>
      <c r="Q3" s="107"/>
      <c r="R3" s="107"/>
      <c r="S3" s="107"/>
      <c r="T3" s="2"/>
    </row>
    <row r="4" spans="1:23" s="1" customFormat="1" ht="18.75" customHeight="1" x14ac:dyDescent="0.3">
      <c r="A4" s="196" t="s">
        <v>10</v>
      </c>
      <c r="B4" s="185" t="s">
        <v>174</v>
      </c>
      <c r="C4" s="186"/>
      <c r="D4" s="187"/>
      <c r="E4" s="185" t="s">
        <v>175</v>
      </c>
      <c r="F4" s="186"/>
      <c r="G4" s="187"/>
      <c r="H4" s="185" t="s">
        <v>176</v>
      </c>
      <c r="I4" s="186"/>
      <c r="J4" s="187"/>
      <c r="K4" s="185" t="s">
        <v>177</v>
      </c>
      <c r="L4" s="186"/>
      <c r="M4" s="187"/>
      <c r="N4" s="196" t="s">
        <v>5</v>
      </c>
      <c r="O4" s="196"/>
      <c r="P4" s="196"/>
      <c r="Q4" s="196" t="s">
        <v>2</v>
      </c>
      <c r="R4" s="196"/>
      <c r="S4" s="196"/>
      <c r="T4" s="2"/>
    </row>
    <row r="5" spans="1:23" s="1" customFormat="1" ht="18.75" x14ac:dyDescent="0.3">
      <c r="A5" s="196"/>
      <c r="B5" s="14" t="s">
        <v>129</v>
      </c>
      <c r="C5" s="14" t="s">
        <v>130</v>
      </c>
      <c r="D5" s="14" t="s">
        <v>1</v>
      </c>
      <c r="E5" s="14" t="s">
        <v>129</v>
      </c>
      <c r="F5" s="14" t="s">
        <v>130</v>
      </c>
      <c r="G5" s="14" t="s">
        <v>1</v>
      </c>
      <c r="H5" s="14" t="s">
        <v>129</v>
      </c>
      <c r="I5" s="14" t="s">
        <v>130</v>
      </c>
      <c r="J5" s="14" t="s">
        <v>1</v>
      </c>
      <c r="K5" s="14" t="s">
        <v>129</v>
      </c>
      <c r="L5" s="14" t="s">
        <v>130</v>
      </c>
      <c r="M5" s="14" t="s">
        <v>1</v>
      </c>
      <c r="N5" s="14" t="s">
        <v>129</v>
      </c>
      <c r="O5" s="14" t="s">
        <v>130</v>
      </c>
      <c r="P5" s="14" t="s">
        <v>1</v>
      </c>
      <c r="Q5" s="14" t="s">
        <v>129</v>
      </c>
      <c r="R5" s="14" t="s">
        <v>130</v>
      </c>
      <c r="S5" s="14" t="s">
        <v>1</v>
      </c>
      <c r="T5" s="2"/>
    </row>
    <row r="6" spans="1:23" s="1" customFormat="1" ht="18.75" x14ac:dyDescent="0.3">
      <c r="A6" s="200" t="s">
        <v>104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"/>
    </row>
    <row r="7" spans="1:23" s="11" customFormat="1" ht="18.75" x14ac:dyDescent="0.3">
      <c r="A7" s="54" t="s">
        <v>77</v>
      </c>
      <c r="B7" s="15"/>
      <c r="C7" s="15"/>
      <c r="D7" s="110">
        <f>SUM(B7:C7)</f>
        <v>0</v>
      </c>
      <c r="E7" s="15"/>
      <c r="F7" s="15"/>
      <c r="G7" s="110">
        <f>SUM(E7:F7)</f>
        <v>0</v>
      </c>
      <c r="H7" s="15"/>
      <c r="I7" s="15"/>
      <c r="J7" s="110">
        <f>SUM(H7:I7)</f>
        <v>0</v>
      </c>
      <c r="K7" s="15"/>
      <c r="L7" s="15"/>
      <c r="M7" s="110">
        <f>SUM(K7:L7)</f>
        <v>0</v>
      </c>
      <c r="N7" s="15">
        <v>1</v>
      </c>
      <c r="O7" s="15"/>
      <c r="P7" s="110">
        <f>SUM(N7:O7)</f>
        <v>1</v>
      </c>
      <c r="Q7" s="15">
        <f>N7+K7+H7+E7+B7</f>
        <v>1</v>
      </c>
      <c r="R7" s="15">
        <f>O7+L7+I7+F7+C7</f>
        <v>0</v>
      </c>
      <c r="S7" s="110">
        <f>SUM(Q7:R7)</f>
        <v>1</v>
      </c>
      <c r="T7" s="10"/>
    </row>
    <row r="8" spans="1:23" s="11" customFormat="1" ht="18.75" x14ac:dyDescent="0.3">
      <c r="A8" s="57" t="s">
        <v>133</v>
      </c>
      <c r="B8" s="15"/>
      <c r="C8" s="15">
        <v>9</v>
      </c>
      <c r="D8" s="110">
        <f t="shared" ref="D8:D11" si="0">SUM(B8:C8)</f>
        <v>9</v>
      </c>
      <c r="E8" s="16">
        <v>2</v>
      </c>
      <c r="F8" s="15">
        <v>3</v>
      </c>
      <c r="G8" s="110">
        <f t="shared" ref="G8:G11" si="1">SUM(E8:F8)</f>
        <v>5</v>
      </c>
      <c r="H8" s="15">
        <v>3</v>
      </c>
      <c r="I8" s="15">
        <v>7</v>
      </c>
      <c r="J8" s="110">
        <f t="shared" ref="J8:J11" si="2">SUM(H8:I8)</f>
        <v>10</v>
      </c>
      <c r="K8" s="15">
        <v>1</v>
      </c>
      <c r="L8" s="15">
        <v>2</v>
      </c>
      <c r="M8" s="110">
        <f t="shared" ref="M8:M11" si="3">SUM(K8:L8)</f>
        <v>3</v>
      </c>
      <c r="N8" s="15"/>
      <c r="O8" s="15"/>
      <c r="P8" s="110">
        <f t="shared" ref="P8:P11" si="4">SUM(N8:O8)</f>
        <v>0</v>
      </c>
      <c r="Q8" s="15">
        <f t="shared" ref="Q8:Q11" si="5">N8+K8+H8+E8+B8</f>
        <v>6</v>
      </c>
      <c r="R8" s="15">
        <f t="shared" ref="R8:R11" si="6">O8+L8+I8+F8+C8</f>
        <v>21</v>
      </c>
      <c r="S8" s="110">
        <f t="shared" ref="S8:S11" si="7">SUM(Q8:R8)</f>
        <v>27</v>
      </c>
      <c r="T8" s="10"/>
    </row>
    <row r="9" spans="1:23" s="11" customFormat="1" ht="18.75" x14ac:dyDescent="0.3">
      <c r="A9" s="199" t="s">
        <v>110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0"/>
    </row>
    <row r="10" spans="1:23" s="11" customFormat="1" ht="18.75" x14ac:dyDescent="0.3">
      <c r="A10" s="57" t="s">
        <v>134</v>
      </c>
      <c r="B10" s="15">
        <v>1</v>
      </c>
      <c r="C10" s="15">
        <v>9</v>
      </c>
      <c r="D10" s="110">
        <f t="shared" si="0"/>
        <v>10</v>
      </c>
      <c r="E10" s="16">
        <v>7</v>
      </c>
      <c r="F10" s="15">
        <v>16</v>
      </c>
      <c r="G10" s="110">
        <f t="shared" si="1"/>
        <v>23</v>
      </c>
      <c r="H10" s="15">
        <v>6</v>
      </c>
      <c r="I10" s="15">
        <v>5</v>
      </c>
      <c r="J10" s="110">
        <f t="shared" si="2"/>
        <v>11</v>
      </c>
      <c r="K10" s="15">
        <v>5</v>
      </c>
      <c r="L10" s="15">
        <v>13</v>
      </c>
      <c r="M10" s="110">
        <f t="shared" si="3"/>
        <v>18</v>
      </c>
      <c r="N10" s="15">
        <v>4</v>
      </c>
      <c r="O10" s="15"/>
      <c r="P10" s="110">
        <f t="shared" si="4"/>
        <v>4</v>
      </c>
      <c r="Q10" s="15">
        <f t="shared" si="5"/>
        <v>23</v>
      </c>
      <c r="R10" s="15">
        <f t="shared" si="6"/>
        <v>43</v>
      </c>
      <c r="S10" s="110">
        <f t="shared" si="7"/>
        <v>66</v>
      </c>
      <c r="T10" s="10"/>
    </row>
    <row r="11" spans="1:23" s="11" customFormat="1" ht="18.75" x14ac:dyDescent="0.3">
      <c r="A11" s="57" t="s">
        <v>135</v>
      </c>
      <c r="B11" s="15"/>
      <c r="C11" s="15">
        <v>1</v>
      </c>
      <c r="D11" s="110">
        <f t="shared" si="0"/>
        <v>1</v>
      </c>
      <c r="E11" s="15"/>
      <c r="F11" s="15">
        <v>1</v>
      </c>
      <c r="G11" s="110">
        <f t="shared" si="1"/>
        <v>1</v>
      </c>
      <c r="H11" s="15">
        <v>1</v>
      </c>
      <c r="I11" s="15">
        <v>4</v>
      </c>
      <c r="J11" s="110">
        <f t="shared" si="2"/>
        <v>5</v>
      </c>
      <c r="K11" s="15"/>
      <c r="L11" s="17"/>
      <c r="M11" s="110">
        <f t="shared" si="3"/>
        <v>0</v>
      </c>
      <c r="N11" s="15"/>
      <c r="O11" s="15"/>
      <c r="P11" s="110">
        <f t="shared" si="4"/>
        <v>0</v>
      </c>
      <c r="Q11" s="15">
        <f t="shared" si="5"/>
        <v>1</v>
      </c>
      <c r="R11" s="15">
        <f t="shared" si="6"/>
        <v>6</v>
      </c>
      <c r="S11" s="110">
        <f t="shared" si="7"/>
        <v>7</v>
      </c>
      <c r="T11" s="10"/>
    </row>
    <row r="12" spans="1:23" s="1" customFormat="1" ht="18.75" x14ac:dyDescent="0.3">
      <c r="A12" s="77" t="s">
        <v>6</v>
      </c>
      <c r="B12" s="108">
        <f>SUM(B7:B11)</f>
        <v>1</v>
      </c>
      <c r="C12" s="108">
        <f t="shared" ref="C12:R12" si="8">SUM(C7:C11)</f>
        <v>19</v>
      </c>
      <c r="D12" s="108">
        <f t="shared" si="8"/>
        <v>20</v>
      </c>
      <c r="E12" s="108">
        <f t="shared" si="8"/>
        <v>9</v>
      </c>
      <c r="F12" s="108">
        <f t="shared" si="8"/>
        <v>20</v>
      </c>
      <c r="G12" s="108">
        <f t="shared" si="8"/>
        <v>29</v>
      </c>
      <c r="H12" s="108">
        <f t="shared" si="8"/>
        <v>10</v>
      </c>
      <c r="I12" s="108">
        <f t="shared" si="8"/>
        <v>16</v>
      </c>
      <c r="J12" s="108">
        <f t="shared" si="8"/>
        <v>26</v>
      </c>
      <c r="K12" s="108">
        <f t="shared" si="8"/>
        <v>6</v>
      </c>
      <c r="L12" s="108">
        <f t="shared" si="8"/>
        <v>15</v>
      </c>
      <c r="M12" s="108">
        <f t="shared" si="8"/>
        <v>21</v>
      </c>
      <c r="N12" s="108">
        <f t="shared" si="8"/>
        <v>5</v>
      </c>
      <c r="O12" s="108">
        <f t="shared" si="8"/>
        <v>0</v>
      </c>
      <c r="P12" s="108">
        <f t="shared" si="8"/>
        <v>5</v>
      </c>
      <c r="Q12" s="108">
        <f t="shared" si="8"/>
        <v>31</v>
      </c>
      <c r="R12" s="108">
        <f t="shared" si="8"/>
        <v>70</v>
      </c>
      <c r="S12" s="109">
        <f>SUM(Q12:R12)</f>
        <v>101</v>
      </c>
      <c r="T12" s="2"/>
    </row>
    <row r="13" spans="1:23" s="1" customFormat="1" ht="18.75" x14ac:dyDescent="0.3">
      <c r="N13" s="2"/>
      <c r="O13" s="2"/>
      <c r="P13" s="2"/>
      <c r="Q13" s="2"/>
      <c r="R13" s="2"/>
      <c r="S13" s="2"/>
      <c r="T13" s="2"/>
    </row>
    <row r="14" spans="1:23" s="1" customFormat="1" ht="18.75" x14ac:dyDescent="0.3">
      <c r="A14" s="198" t="s">
        <v>145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"/>
    </row>
    <row r="15" spans="1:23" s="1" customFormat="1" ht="18.75" x14ac:dyDescent="0.3">
      <c r="A15" s="196" t="s">
        <v>4</v>
      </c>
      <c r="B15" s="185" t="s">
        <v>179</v>
      </c>
      <c r="C15" s="186"/>
      <c r="D15" s="187"/>
      <c r="E15" s="185" t="s">
        <v>141</v>
      </c>
      <c r="F15" s="186"/>
      <c r="G15" s="187"/>
      <c r="H15" s="185" t="s">
        <v>5</v>
      </c>
      <c r="I15" s="186"/>
      <c r="J15" s="187"/>
      <c r="K15" s="196" t="s">
        <v>2</v>
      </c>
      <c r="L15" s="196"/>
      <c r="M15" s="196"/>
      <c r="N15" s="41"/>
      <c r="O15" s="24"/>
      <c r="P15" s="24"/>
      <c r="Q15" s="42"/>
      <c r="R15" s="24"/>
      <c r="S15" s="24"/>
      <c r="T15" s="2"/>
    </row>
    <row r="16" spans="1:23" s="1" customFormat="1" ht="18.75" x14ac:dyDescent="0.3">
      <c r="A16" s="196"/>
      <c r="B16" s="14" t="s">
        <v>129</v>
      </c>
      <c r="C16" s="14" t="s">
        <v>130</v>
      </c>
      <c r="D16" s="14" t="s">
        <v>1</v>
      </c>
      <c r="E16" s="14" t="s">
        <v>129</v>
      </c>
      <c r="F16" s="14" t="s">
        <v>130</v>
      </c>
      <c r="G16" s="14" t="s">
        <v>1</v>
      </c>
      <c r="H16" s="14" t="s">
        <v>129</v>
      </c>
      <c r="I16" s="14" t="s">
        <v>130</v>
      </c>
      <c r="J16" s="14" t="s">
        <v>1</v>
      </c>
      <c r="K16" s="14" t="s">
        <v>129</v>
      </c>
      <c r="L16" s="14" t="s">
        <v>130</v>
      </c>
      <c r="M16" s="14" t="s">
        <v>1</v>
      </c>
      <c r="N16" s="41"/>
      <c r="O16" s="24"/>
      <c r="P16" s="24"/>
      <c r="Q16" s="42"/>
      <c r="R16" s="24"/>
      <c r="S16" s="24"/>
      <c r="T16" s="2"/>
    </row>
    <row r="17" spans="1:21" s="1" customFormat="1" ht="18.75" x14ac:dyDescent="0.3">
      <c r="A17" s="179" t="s">
        <v>146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41"/>
      <c r="O17" s="24"/>
      <c r="P17" s="24"/>
      <c r="Q17" s="42"/>
      <c r="R17" s="24"/>
      <c r="S17" s="24"/>
      <c r="T17" s="2"/>
    </row>
    <row r="18" spans="1:21" s="1" customFormat="1" ht="18.75" x14ac:dyDescent="0.3">
      <c r="A18" s="13" t="s">
        <v>147</v>
      </c>
      <c r="B18" s="169">
        <f t="shared" ref="B18" si="9">SUM(B12)</f>
        <v>1</v>
      </c>
      <c r="C18" s="37"/>
      <c r="D18" s="106">
        <f>SUM(B18:C18)</f>
        <v>1</v>
      </c>
      <c r="E18" s="37">
        <v>7</v>
      </c>
      <c r="F18" s="37">
        <v>5</v>
      </c>
      <c r="G18" s="106">
        <f>SUM(E18:F18)</f>
        <v>12</v>
      </c>
      <c r="H18" s="19"/>
      <c r="I18" s="38"/>
      <c r="J18" s="105">
        <f>SUM(H18:I18)</f>
        <v>0</v>
      </c>
      <c r="K18" s="38">
        <f>H18+E18+B18</f>
        <v>8</v>
      </c>
      <c r="L18" s="38">
        <f>I18+F18+C18</f>
        <v>5</v>
      </c>
      <c r="M18" s="21">
        <f>SUM(K18:L18)</f>
        <v>13</v>
      </c>
      <c r="N18" s="30"/>
      <c r="O18" s="2"/>
      <c r="P18" s="2"/>
      <c r="Q18" s="2"/>
      <c r="R18" s="2"/>
      <c r="S18" s="2"/>
      <c r="T18" s="2"/>
    </row>
    <row r="19" spans="1:21" s="1" customFormat="1" ht="18.75" x14ac:dyDescent="0.3">
      <c r="A19" s="31" t="s">
        <v>1</v>
      </c>
      <c r="B19" s="170">
        <f>SUM(B18)</f>
        <v>1</v>
      </c>
      <c r="C19" s="170">
        <f t="shared" ref="C19:M19" si="10">SUM(C18)</f>
        <v>0</v>
      </c>
      <c r="D19" s="170">
        <f t="shared" si="10"/>
        <v>1</v>
      </c>
      <c r="E19" s="170">
        <f t="shared" si="10"/>
        <v>7</v>
      </c>
      <c r="F19" s="170">
        <f t="shared" si="10"/>
        <v>5</v>
      </c>
      <c r="G19" s="170">
        <f t="shared" si="10"/>
        <v>12</v>
      </c>
      <c r="H19" s="170">
        <f t="shared" si="10"/>
        <v>0</v>
      </c>
      <c r="I19" s="170">
        <f t="shared" si="10"/>
        <v>0</v>
      </c>
      <c r="J19" s="170">
        <f t="shared" si="10"/>
        <v>0</v>
      </c>
      <c r="K19" s="170">
        <f t="shared" si="10"/>
        <v>8</v>
      </c>
      <c r="L19" s="170">
        <f t="shared" si="10"/>
        <v>5</v>
      </c>
      <c r="M19" s="170">
        <f t="shared" si="10"/>
        <v>13</v>
      </c>
      <c r="N19" s="2"/>
      <c r="O19" s="2"/>
      <c r="P19" s="2"/>
      <c r="Q19" s="2"/>
      <c r="R19" s="2"/>
      <c r="S19" s="2"/>
      <c r="T19" s="2"/>
    </row>
    <row r="20" spans="1:21" s="1" customFormat="1" ht="18.75" x14ac:dyDescent="0.3">
      <c r="N20" s="2"/>
      <c r="O20" s="2"/>
      <c r="P20" s="2"/>
      <c r="Q20" s="2"/>
      <c r="R20" s="2"/>
      <c r="S20" s="2"/>
      <c r="T20" s="2"/>
    </row>
    <row r="21" spans="1:21" s="1" customFormat="1" ht="18.75" x14ac:dyDescent="0.3">
      <c r="N21" s="2"/>
      <c r="O21" s="2"/>
      <c r="P21" s="2"/>
      <c r="Q21" s="2"/>
      <c r="R21" s="2"/>
      <c r="S21" s="2"/>
      <c r="T21" s="2"/>
    </row>
    <row r="22" spans="1:21" s="23" customFormat="1" ht="18.75" x14ac:dyDescent="0.3">
      <c r="A22" s="198" t="s">
        <v>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</row>
    <row r="23" spans="1:21" s="23" customFormat="1" ht="18.75" x14ac:dyDescent="0.3">
      <c r="A23" s="196" t="s">
        <v>4</v>
      </c>
      <c r="B23" s="185" t="s">
        <v>179</v>
      </c>
      <c r="C23" s="186"/>
      <c r="D23" s="187"/>
      <c r="E23" s="185" t="s">
        <v>141</v>
      </c>
      <c r="F23" s="186"/>
      <c r="G23" s="187"/>
      <c r="H23" s="185" t="s">
        <v>5</v>
      </c>
      <c r="I23" s="186"/>
      <c r="J23" s="187"/>
      <c r="K23" s="196" t="s">
        <v>2</v>
      </c>
      <c r="L23" s="196"/>
      <c r="M23" s="196"/>
      <c r="N23" s="41"/>
      <c r="O23" s="24"/>
      <c r="P23" s="24"/>
      <c r="Q23" s="42"/>
      <c r="R23" s="24"/>
      <c r="S23" s="24"/>
      <c r="T23" s="2"/>
      <c r="U23" s="25"/>
    </row>
    <row r="24" spans="1:21" s="23" customFormat="1" ht="18.75" x14ac:dyDescent="0.3">
      <c r="A24" s="196"/>
      <c r="B24" s="14" t="s">
        <v>129</v>
      </c>
      <c r="C24" s="14" t="s">
        <v>130</v>
      </c>
      <c r="D24" s="14" t="s">
        <v>1</v>
      </c>
      <c r="E24" s="14" t="s">
        <v>129</v>
      </c>
      <c r="F24" s="14" t="s">
        <v>130</v>
      </c>
      <c r="G24" s="14" t="s">
        <v>1</v>
      </c>
      <c r="H24" s="14" t="s">
        <v>129</v>
      </c>
      <c r="I24" s="14" t="s">
        <v>130</v>
      </c>
      <c r="J24" s="14" t="s">
        <v>1</v>
      </c>
      <c r="K24" s="14" t="s">
        <v>129</v>
      </c>
      <c r="L24" s="14" t="s">
        <v>130</v>
      </c>
      <c r="M24" s="14" t="s">
        <v>1</v>
      </c>
      <c r="N24" s="41"/>
      <c r="O24" s="24"/>
      <c r="P24" s="24"/>
      <c r="Q24" s="42"/>
      <c r="R24" s="24"/>
      <c r="S24" s="24"/>
      <c r="T24" s="2"/>
      <c r="U24" s="25"/>
    </row>
    <row r="25" spans="1:21" s="23" customFormat="1" ht="18.75" x14ac:dyDescent="0.3">
      <c r="A25" s="179" t="s">
        <v>111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1"/>
      <c r="N25" s="41"/>
      <c r="O25" s="24"/>
      <c r="P25" s="24"/>
      <c r="Q25" s="42"/>
      <c r="R25" s="24"/>
      <c r="S25" s="24"/>
      <c r="T25" s="2"/>
      <c r="U25" s="56"/>
    </row>
    <row r="26" spans="1:21" s="23" customFormat="1" ht="18.75" x14ac:dyDescent="0.3">
      <c r="A26" s="13" t="s">
        <v>52</v>
      </c>
      <c r="B26" s="19"/>
      <c r="C26" s="37"/>
      <c r="D26" s="106">
        <f>SUM(B26:C26)</f>
        <v>0</v>
      </c>
      <c r="E26" s="37"/>
      <c r="F26" s="37"/>
      <c r="G26" s="106">
        <f>SUM(E26:F26)</f>
        <v>0</v>
      </c>
      <c r="H26" s="19">
        <v>17</v>
      </c>
      <c r="I26" s="38">
        <v>24</v>
      </c>
      <c r="J26" s="105">
        <f>SUM(H26:I26)</f>
        <v>41</v>
      </c>
      <c r="K26" s="38">
        <f>H26+E26+B26</f>
        <v>17</v>
      </c>
      <c r="L26" s="38">
        <f>I26+F26+C26</f>
        <v>24</v>
      </c>
      <c r="M26" s="21">
        <f>SUM(K26:L26)</f>
        <v>41</v>
      </c>
      <c r="N26" s="30"/>
      <c r="O26" s="2"/>
      <c r="P26" s="2"/>
      <c r="Q26" s="2"/>
      <c r="R26" s="2"/>
      <c r="S26" s="2"/>
      <c r="T26" s="2"/>
      <c r="U26" s="2"/>
    </row>
    <row r="27" spans="1:21" s="23" customFormat="1" ht="18.75" x14ac:dyDescent="0.3">
      <c r="A27" s="164" t="s">
        <v>109</v>
      </c>
      <c r="B27" s="165"/>
      <c r="C27" s="166"/>
      <c r="D27" s="167"/>
      <c r="E27" s="166"/>
      <c r="F27" s="166"/>
      <c r="G27" s="167"/>
      <c r="H27" s="165"/>
      <c r="I27" s="168"/>
      <c r="J27" s="62"/>
      <c r="K27" s="168"/>
      <c r="L27" s="168"/>
      <c r="M27" s="22"/>
      <c r="N27" s="30"/>
      <c r="O27" s="2"/>
      <c r="P27" s="2"/>
      <c r="Q27" s="2"/>
      <c r="R27" s="2"/>
      <c r="S27" s="2"/>
      <c r="T27" s="2"/>
      <c r="U27" s="2"/>
    </row>
    <row r="28" spans="1:21" s="23" customFormat="1" ht="18.75" x14ac:dyDescent="0.3">
      <c r="A28" s="13" t="s">
        <v>58</v>
      </c>
      <c r="B28" s="19"/>
      <c r="C28" s="37"/>
      <c r="D28" s="106"/>
      <c r="E28" s="37">
        <v>2</v>
      </c>
      <c r="F28" s="37">
        <v>4</v>
      </c>
      <c r="G28" s="106">
        <v>6</v>
      </c>
      <c r="H28" s="19">
        <v>32</v>
      </c>
      <c r="I28" s="38">
        <v>48</v>
      </c>
      <c r="J28" s="105">
        <v>80</v>
      </c>
      <c r="K28" s="38">
        <f>H28+E28+B28</f>
        <v>34</v>
      </c>
      <c r="L28" s="38">
        <f>I28+F28+C28</f>
        <v>52</v>
      </c>
      <c r="M28" s="21">
        <f>SUM(K28:L28)</f>
        <v>86</v>
      </c>
      <c r="N28" s="30"/>
      <c r="O28" s="2"/>
      <c r="P28" s="2"/>
      <c r="Q28" s="2"/>
      <c r="R28" s="2"/>
      <c r="S28" s="2"/>
      <c r="T28" s="2"/>
      <c r="U28" s="2"/>
    </row>
    <row r="29" spans="1:21" s="23" customFormat="1" ht="18.75" x14ac:dyDescent="0.3">
      <c r="A29" s="31" t="s">
        <v>1</v>
      </c>
      <c r="B29" s="22">
        <f>B26+B28</f>
        <v>0</v>
      </c>
      <c r="C29" s="22">
        <f t="shared" ref="C29:M29" si="11">C26+C28</f>
        <v>0</v>
      </c>
      <c r="D29" s="22">
        <f t="shared" si="11"/>
        <v>0</v>
      </c>
      <c r="E29" s="22">
        <f t="shared" si="11"/>
        <v>2</v>
      </c>
      <c r="F29" s="22">
        <f t="shared" si="11"/>
        <v>4</v>
      </c>
      <c r="G29" s="22">
        <f t="shared" si="11"/>
        <v>6</v>
      </c>
      <c r="H29" s="22">
        <f t="shared" si="11"/>
        <v>49</v>
      </c>
      <c r="I29" s="22">
        <f t="shared" si="11"/>
        <v>72</v>
      </c>
      <c r="J29" s="22">
        <f t="shared" si="11"/>
        <v>121</v>
      </c>
      <c r="K29" s="22">
        <f t="shared" si="11"/>
        <v>51</v>
      </c>
      <c r="L29" s="22">
        <f t="shared" si="11"/>
        <v>76</v>
      </c>
      <c r="M29" s="22">
        <f t="shared" si="11"/>
        <v>127</v>
      </c>
      <c r="N29" s="30"/>
      <c r="O29" s="2"/>
      <c r="P29" s="2"/>
      <c r="Q29" s="2"/>
      <c r="R29" s="2"/>
      <c r="S29" s="2"/>
      <c r="T29" s="2"/>
      <c r="U29" s="2"/>
    </row>
    <row r="30" spans="1:21" s="23" customFormat="1" ht="18.75" x14ac:dyDescent="0.3"/>
    <row r="31" spans="1:21" s="23" customFormat="1" ht="18.75" x14ac:dyDescent="0.3">
      <c r="A31" s="188" t="s">
        <v>11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21" s="23" customFormat="1" ht="18.75" x14ac:dyDescent="0.3">
      <c r="A32" s="196" t="s">
        <v>4</v>
      </c>
      <c r="B32" s="185" t="s">
        <v>179</v>
      </c>
      <c r="C32" s="186"/>
      <c r="D32" s="187"/>
      <c r="E32" s="185" t="s">
        <v>141</v>
      </c>
      <c r="F32" s="186"/>
      <c r="G32" s="187"/>
      <c r="H32" s="185" t="s">
        <v>139</v>
      </c>
      <c r="I32" s="186"/>
      <c r="J32" s="187"/>
      <c r="K32" s="185" t="s">
        <v>5</v>
      </c>
      <c r="L32" s="186"/>
      <c r="M32" s="187"/>
      <c r="N32" s="196" t="s">
        <v>2</v>
      </c>
      <c r="O32" s="196"/>
      <c r="P32" s="196"/>
      <c r="Q32" s="41"/>
      <c r="R32" s="24"/>
      <c r="S32" s="24"/>
    </row>
    <row r="33" spans="1:21" s="23" customFormat="1" ht="18.75" x14ac:dyDescent="0.3">
      <c r="A33" s="196"/>
      <c r="B33" s="14" t="s">
        <v>129</v>
      </c>
      <c r="C33" s="14" t="s">
        <v>130</v>
      </c>
      <c r="D33" s="14" t="s">
        <v>1</v>
      </c>
      <c r="E33" s="14" t="s">
        <v>129</v>
      </c>
      <c r="F33" s="14" t="s">
        <v>130</v>
      </c>
      <c r="G33" s="14" t="s">
        <v>1</v>
      </c>
      <c r="H33" s="14" t="s">
        <v>129</v>
      </c>
      <c r="I33" s="14" t="s">
        <v>130</v>
      </c>
      <c r="J33" s="14" t="s">
        <v>1</v>
      </c>
      <c r="K33" s="14" t="s">
        <v>129</v>
      </c>
      <c r="L33" s="14" t="s">
        <v>130</v>
      </c>
      <c r="M33" s="14" t="s">
        <v>1</v>
      </c>
      <c r="N33" s="14" t="s">
        <v>129</v>
      </c>
      <c r="O33" s="14" t="s">
        <v>130</v>
      </c>
      <c r="P33" s="14" t="s">
        <v>1</v>
      </c>
      <c r="Q33" s="41"/>
      <c r="R33" s="24"/>
      <c r="S33" s="24"/>
    </row>
    <row r="34" spans="1:21" s="23" customFormat="1" ht="18.75" x14ac:dyDescent="0.3">
      <c r="A34" s="163" t="s">
        <v>112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1"/>
      <c r="R34" s="24"/>
      <c r="S34" s="24"/>
    </row>
    <row r="35" spans="1:21" s="23" customFormat="1" ht="18.75" x14ac:dyDescent="0.3">
      <c r="A35" s="13" t="s">
        <v>78</v>
      </c>
      <c r="B35" s="19"/>
      <c r="C35" s="19"/>
      <c r="D35" s="19">
        <f>B35+C35</f>
        <v>0</v>
      </c>
      <c r="E35" s="19">
        <v>1</v>
      </c>
      <c r="F35" s="19">
        <v>1</v>
      </c>
      <c r="G35" s="19">
        <f>E35+F35</f>
        <v>2</v>
      </c>
      <c r="H35" s="19"/>
      <c r="I35" s="19"/>
      <c r="J35" s="19">
        <f>H35+I35</f>
        <v>0</v>
      </c>
      <c r="K35" s="19"/>
      <c r="L35" s="19"/>
      <c r="M35" s="19">
        <f>K35+L35</f>
        <v>0</v>
      </c>
      <c r="N35" s="19"/>
      <c r="O35" s="38"/>
      <c r="P35" s="21">
        <f>D35+G35+J35+M35</f>
        <v>2</v>
      </c>
      <c r="Q35" s="30"/>
      <c r="R35" s="2"/>
      <c r="S35" s="2"/>
    </row>
    <row r="36" spans="1:21" s="23" customFormat="1" ht="18.75" x14ac:dyDescent="0.3">
      <c r="A36" s="164" t="s">
        <v>102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22"/>
      <c r="N36" s="165"/>
      <c r="O36" s="168"/>
      <c r="P36" s="22"/>
      <c r="Q36" s="30"/>
      <c r="R36" s="2"/>
      <c r="S36" s="2"/>
    </row>
    <row r="37" spans="1:21" s="23" customFormat="1" ht="18.75" x14ac:dyDescent="0.3">
      <c r="A37" s="13" t="s">
        <v>143</v>
      </c>
      <c r="B37" s="19"/>
      <c r="C37" s="19"/>
      <c r="D37" s="19">
        <f>B37+C37</f>
        <v>0</v>
      </c>
      <c r="E37" s="19">
        <v>8</v>
      </c>
      <c r="F37" s="19">
        <v>4</v>
      </c>
      <c r="G37" s="19">
        <f>E37+F37</f>
        <v>12</v>
      </c>
      <c r="H37" s="19"/>
      <c r="I37" s="19"/>
      <c r="J37" s="19">
        <f>H37+I37</f>
        <v>0</v>
      </c>
      <c r="K37" s="19"/>
      <c r="L37" s="19"/>
      <c r="M37" s="19">
        <f>K37+L37</f>
        <v>0</v>
      </c>
      <c r="N37" s="19"/>
      <c r="O37" s="38"/>
      <c r="P37" s="21">
        <f>D37+G37+J37+M37</f>
        <v>12</v>
      </c>
      <c r="Q37" s="30"/>
      <c r="R37" s="2"/>
      <c r="S37" s="2"/>
    </row>
    <row r="38" spans="1:21" s="23" customFormat="1" ht="18.75" x14ac:dyDescent="0.3">
      <c r="A38" s="31" t="s">
        <v>1</v>
      </c>
      <c r="B38" s="22">
        <f>B35+B37</f>
        <v>0</v>
      </c>
      <c r="C38" s="22">
        <f t="shared" ref="C38:P38" si="12">C35+C37</f>
        <v>0</v>
      </c>
      <c r="D38" s="22">
        <f t="shared" si="12"/>
        <v>0</v>
      </c>
      <c r="E38" s="22">
        <f t="shared" si="12"/>
        <v>9</v>
      </c>
      <c r="F38" s="22">
        <f t="shared" si="12"/>
        <v>5</v>
      </c>
      <c r="G38" s="22">
        <f t="shared" si="12"/>
        <v>14</v>
      </c>
      <c r="H38" s="22">
        <f t="shared" si="12"/>
        <v>0</v>
      </c>
      <c r="I38" s="22">
        <f t="shared" si="12"/>
        <v>0</v>
      </c>
      <c r="J38" s="22">
        <f t="shared" si="12"/>
        <v>0</v>
      </c>
      <c r="K38" s="22">
        <f t="shared" si="12"/>
        <v>0</v>
      </c>
      <c r="L38" s="22">
        <f t="shared" si="12"/>
        <v>0</v>
      </c>
      <c r="M38" s="22">
        <f t="shared" si="12"/>
        <v>0</v>
      </c>
      <c r="N38" s="22">
        <f t="shared" si="12"/>
        <v>0</v>
      </c>
      <c r="O38" s="22">
        <f t="shared" si="12"/>
        <v>0</v>
      </c>
      <c r="P38" s="22">
        <f t="shared" si="12"/>
        <v>14</v>
      </c>
    </row>
    <row r="39" spans="1:21" s="23" customFormat="1" ht="18.75" x14ac:dyDescent="0.3"/>
    <row r="40" spans="1:21" s="23" customFormat="1" ht="18.75" x14ac:dyDescent="0.3">
      <c r="A40" s="188" t="s">
        <v>12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</row>
    <row r="41" spans="1:21" s="23" customFormat="1" ht="18.75" customHeight="1" x14ac:dyDescent="0.3">
      <c r="A41" s="196" t="s">
        <v>4</v>
      </c>
      <c r="B41" s="185" t="s">
        <v>179</v>
      </c>
      <c r="C41" s="186"/>
      <c r="D41" s="187"/>
      <c r="E41" s="185" t="s">
        <v>141</v>
      </c>
      <c r="F41" s="186"/>
      <c r="G41" s="187"/>
      <c r="H41" s="185" t="s">
        <v>139</v>
      </c>
      <c r="I41" s="186"/>
      <c r="J41" s="187"/>
      <c r="K41" s="185" t="s">
        <v>5</v>
      </c>
      <c r="L41" s="186"/>
      <c r="M41" s="187"/>
      <c r="N41" s="196" t="s">
        <v>2</v>
      </c>
      <c r="O41" s="196"/>
      <c r="P41" s="196"/>
      <c r="Q41" s="41"/>
      <c r="R41" s="24"/>
      <c r="S41" s="24"/>
      <c r="T41" s="42"/>
      <c r="U41" s="24"/>
    </row>
    <row r="42" spans="1:21" s="23" customFormat="1" ht="18.75" x14ac:dyDescent="0.3">
      <c r="A42" s="196"/>
      <c r="B42" s="14" t="s">
        <v>129</v>
      </c>
      <c r="C42" s="14" t="s">
        <v>130</v>
      </c>
      <c r="D42" s="14" t="s">
        <v>1</v>
      </c>
      <c r="E42" s="14" t="s">
        <v>129</v>
      </c>
      <c r="F42" s="14" t="s">
        <v>130</v>
      </c>
      <c r="G42" s="14" t="s">
        <v>1</v>
      </c>
      <c r="H42" s="14" t="s">
        <v>129</v>
      </c>
      <c r="I42" s="14" t="s">
        <v>130</v>
      </c>
      <c r="J42" s="14" t="s">
        <v>1</v>
      </c>
      <c r="K42" s="14" t="s">
        <v>129</v>
      </c>
      <c r="L42" s="14" t="s">
        <v>130</v>
      </c>
      <c r="M42" s="14" t="s">
        <v>1</v>
      </c>
      <c r="N42" s="14" t="s">
        <v>129</v>
      </c>
      <c r="O42" s="14" t="s">
        <v>130</v>
      </c>
      <c r="P42" s="14" t="s">
        <v>1</v>
      </c>
      <c r="Q42" s="41"/>
      <c r="R42" s="24"/>
      <c r="S42" s="24"/>
      <c r="T42" s="42"/>
      <c r="U42" s="24"/>
    </row>
    <row r="43" spans="1:21" s="23" customFormat="1" ht="18.75" x14ac:dyDescent="0.3">
      <c r="A43" s="59" t="s">
        <v>113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62"/>
      <c r="P43" s="22"/>
      <c r="Q43" s="30"/>
      <c r="R43" s="2"/>
      <c r="S43" s="2"/>
      <c r="T43" s="2"/>
      <c r="U43" s="2"/>
    </row>
    <row r="44" spans="1:21" s="23" customFormat="1" ht="18.75" x14ac:dyDescent="0.3">
      <c r="A44" s="13" t="s">
        <v>52</v>
      </c>
      <c r="B44" s="19"/>
      <c r="C44" s="19"/>
      <c r="D44" s="19">
        <f>SUM(B44:C44)</f>
        <v>0</v>
      </c>
      <c r="E44" s="19"/>
      <c r="F44" s="19"/>
      <c r="G44" s="19">
        <f>SUM(E44:F44)</f>
        <v>0</v>
      </c>
      <c r="H44" s="19"/>
      <c r="I44" s="19"/>
      <c r="J44" s="19">
        <f>SUM(H44:I44)</f>
        <v>0</v>
      </c>
      <c r="K44" s="19">
        <v>16</v>
      </c>
      <c r="L44" s="19">
        <v>3</v>
      </c>
      <c r="M44" s="21">
        <f>L44+K44</f>
        <v>19</v>
      </c>
      <c r="N44" s="19">
        <f>K44+H44+E44+B44</f>
        <v>16</v>
      </c>
      <c r="O44" s="38">
        <f>L44+I44+F44+C44</f>
        <v>3</v>
      </c>
      <c r="P44" s="21">
        <f>D44+G44+J44+M44</f>
        <v>19</v>
      </c>
      <c r="Q44" s="30"/>
      <c r="R44" s="2"/>
      <c r="S44" s="2"/>
      <c r="T44" s="2"/>
      <c r="U44" s="2"/>
    </row>
    <row r="45" spans="1:21" s="23" customFormat="1" ht="18.75" x14ac:dyDescent="0.3">
      <c r="A45" s="58" t="s">
        <v>112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1"/>
      <c r="R45" s="24"/>
      <c r="S45" s="24"/>
      <c r="T45" s="42"/>
      <c r="U45" s="24"/>
    </row>
    <row r="46" spans="1:21" s="23" customFormat="1" ht="18.75" x14ac:dyDescent="0.3">
      <c r="A46" s="13" t="s">
        <v>78</v>
      </c>
      <c r="B46" s="19"/>
      <c r="C46" s="19"/>
      <c r="D46" s="19">
        <f t="shared" ref="D46" si="13">SUM(B46:C46)</f>
        <v>0</v>
      </c>
      <c r="E46" s="19">
        <v>3</v>
      </c>
      <c r="F46" s="19">
        <v>2</v>
      </c>
      <c r="G46" s="19">
        <f t="shared" ref="G46" si="14">SUM(E46:F46)</f>
        <v>5</v>
      </c>
      <c r="H46" s="19"/>
      <c r="I46" s="19"/>
      <c r="J46" s="19">
        <f t="shared" ref="J46" si="15">SUM(H46:I46)</f>
        <v>0</v>
      </c>
      <c r="K46" s="19">
        <v>21</v>
      </c>
      <c r="L46" s="19">
        <v>20</v>
      </c>
      <c r="M46" s="21">
        <f t="shared" ref="M46" si="16">L46+K46</f>
        <v>41</v>
      </c>
      <c r="N46" s="19">
        <f t="shared" ref="N46" si="17">K46+H46+E46+B46</f>
        <v>24</v>
      </c>
      <c r="O46" s="38">
        <f t="shared" ref="O46:O49" si="18">L46+I46+F46+C46</f>
        <v>22</v>
      </c>
      <c r="P46" s="21">
        <f>D46+G46+J46+M46</f>
        <v>46</v>
      </c>
      <c r="Q46" s="30"/>
      <c r="R46" s="2"/>
      <c r="S46" s="2"/>
      <c r="T46" s="2"/>
      <c r="U46" s="2"/>
    </row>
    <row r="47" spans="1:21" s="23" customFormat="1" ht="18.75" x14ac:dyDescent="0.3">
      <c r="A47" s="164" t="s">
        <v>102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22"/>
      <c r="N47" s="165"/>
      <c r="O47" s="168"/>
      <c r="P47" s="22"/>
      <c r="Q47" s="30"/>
      <c r="R47" s="2"/>
      <c r="S47" s="2"/>
      <c r="T47" s="2"/>
      <c r="U47" s="2"/>
    </row>
    <row r="48" spans="1:21" s="23" customFormat="1" ht="18.75" x14ac:dyDescent="0.3">
      <c r="A48" s="13" t="s">
        <v>143</v>
      </c>
      <c r="B48" s="19"/>
      <c r="C48" s="19"/>
      <c r="D48" s="19"/>
      <c r="E48" s="19"/>
      <c r="F48" s="19"/>
      <c r="G48" s="19"/>
      <c r="H48" s="19"/>
      <c r="I48" s="19"/>
      <c r="J48" s="19"/>
      <c r="K48" s="19">
        <v>12</v>
      </c>
      <c r="L48" s="19">
        <v>8</v>
      </c>
      <c r="M48" s="21">
        <v>20</v>
      </c>
      <c r="N48" s="19">
        <f>B48+E48+H48+K48</f>
        <v>12</v>
      </c>
      <c r="O48" s="38">
        <f t="shared" si="18"/>
        <v>8</v>
      </c>
      <c r="P48" s="21">
        <f>D48+G48+J48+M48</f>
        <v>20</v>
      </c>
      <c r="Q48" s="30"/>
      <c r="R48" s="2"/>
      <c r="S48" s="2"/>
      <c r="T48" s="2"/>
      <c r="U48" s="2"/>
    </row>
    <row r="49" spans="1:21" s="23" customFormat="1" ht="18.75" x14ac:dyDescent="0.3">
      <c r="A49" s="13" t="s">
        <v>144</v>
      </c>
      <c r="B49" s="19"/>
      <c r="C49" s="19"/>
      <c r="D49" s="19"/>
      <c r="E49" s="19"/>
      <c r="F49" s="19"/>
      <c r="G49" s="19"/>
      <c r="H49" s="19"/>
      <c r="I49" s="19"/>
      <c r="J49" s="19"/>
      <c r="K49" s="19">
        <v>4</v>
      </c>
      <c r="L49" s="19">
        <v>2</v>
      </c>
      <c r="M49" s="21">
        <v>6</v>
      </c>
      <c r="N49" s="19">
        <f>B49+E49+H49+K49</f>
        <v>4</v>
      </c>
      <c r="O49" s="38">
        <f t="shared" si="18"/>
        <v>2</v>
      </c>
      <c r="P49" s="21">
        <f>D49+G49+J49+M49</f>
        <v>6</v>
      </c>
      <c r="Q49" s="30"/>
      <c r="R49" s="2"/>
      <c r="S49" s="2"/>
      <c r="T49" s="2"/>
      <c r="U49" s="2"/>
    </row>
    <row r="50" spans="1:21" s="23" customFormat="1" ht="18.75" x14ac:dyDescent="0.3">
      <c r="A50" s="31" t="s">
        <v>1</v>
      </c>
      <c r="B50" s="22">
        <f>B44+B46+B48+B49</f>
        <v>0</v>
      </c>
      <c r="C50" s="22">
        <f t="shared" ref="C50:P50" si="19">C44+C46+C48+C49</f>
        <v>0</v>
      </c>
      <c r="D50" s="22">
        <f t="shared" si="19"/>
        <v>0</v>
      </c>
      <c r="E50" s="22">
        <f t="shared" si="19"/>
        <v>3</v>
      </c>
      <c r="F50" s="22">
        <f t="shared" si="19"/>
        <v>2</v>
      </c>
      <c r="G50" s="22">
        <f t="shared" si="19"/>
        <v>5</v>
      </c>
      <c r="H50" s="22">
        <f t="shared" si="19"/>
        <v>0</v>
      </c>
      <c r="I50" s="22">
        <f t="shared" si="19"/>
        <v>0</v>
      </c>
      <c r="J50" s="22">
        <f t="shared" si="19"/>
        <v>0</v>
      </c>
      <c r="K50" s="22">
        <f t="shared" si="19"/>
        <v>53</v>
      </c>
      <c r="L50" s="22">
        <f t="shared" si="19"/>
        <v>33</v>
      </c>
      <c r="M50" s="22">
        <f t="shared" si="19"/>
        <v>86</v>
      </c>
      <c r="N50" s="22">
        <f t="shared" si="19"/>
        <v>56</v>
      </c>
      <c r="O50" s="22">
        <f t="shared" si="19"/>
        <v>35</v>
      </c>
      <c r="P50" s="22">
        <f t="shared" si="19"/>
        <v>91</v>
      </c>
      <c r="Q50" s="30"/>
      <c r="R50" s="2"/>
      <c r="S50" s="2"/>
      <c r="T50" s="2"/>
      <c r="U50" s="2"/>
    </row>
    <row r="51" spans="1:21" ht="18.75" x14ac:dyDescent="0.3">
      <c r="A51" s="1" t="s">
        <v>173</v>
      </c>
    </row>
    <row r="53" spans="1:21" s="23" customFormat="1" ht="18.75" x14ac:dyDescent="0.3"/>
  </sheetData>
  <mergeCells count="38">
    <mergeCell ref="A31:S31"/>
    <mergeCell ref="A32:A33"/>
    <mergeCell ref="B32:D32"/>
    <mergeCell ref="E32:G32"/>
    <mergeCell ref="H32:J32"/>
    <mergeCell ref="K32:M32"/>
    <mergeCell ref="N32:P32"/>
    <mergeCell ref="A1:R1"/>
    <mergeCell ref="A41:A42"/>
    <mergeCell ref="A23:A24"/>
    <mergeCell ref="A4:A5"/>
    <mergeCell ref="B41:D41"/>
    <mergeCell ref="E41:G41"/>
    <mergeCell ref="H41:J41"/>
    <mergeCell ref="K41:M41"/>
    <mergeCell ref="N41:P41"/>
    <mergeCell ref="A22:S22"/>
    <mergeCell ref="A40:S40"/>
    <mergeCell ref="B4:D4"/>
    <mergeCell ref="E4:G4"/>
    <mergeCell ref="H4:J4"/>
    <mergeCell ref="K4:M4"/>
    <mergeCell ref="N4:P4"/>
    <mergeCell ref="A25:M25"/>
    <mergeCell ref="Q4:S4"/>
    <mergeCell ref="A6:S6"/>
    <mergeCell ref="A9:S9"/>
    <mergeCell ref="B23:D23"/>
    <mergeCell ref="E23:G23"/>
    <mergeCell ref="H23:J23"/>
    <mergeCell ref="K23:M23"/>
    <mergeCell ref="A14:S14"/>
    <mergeCell ref="A15:A16"/>
    <mergeCell ref="B15:D15"/>
    <mergeCell ref="E15:G15"/>
    <mergeCell ref="H15:J15"/>
    <mergeCell ref="K15:M15"/>
    <mergeCell ref="A17:M17"/>
  </mergeCells>
  <printOptions horizontalCentered="1"/>
  <pageMargins left="0.25" right="0.25" top="0.75" bottom="0.75" header="0.3" footer="0.3"/>
  <pageSetup paperSize="9" scale="76" orientation="portrait" r:id="rId1"/>
  <headerFooter>
    <oddHeader>&amp;R&amp;"TH SarabunPSK,ธรรมดา"&amp;14&amp;KFF0000สารสนเทศ 07
แบบฟอร์มข้อมูลสารสนเทศ ประจำปีการศึกษา 2562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สรุปจำนวนนักศึกษา</vt:lpstr>
      <vt:lpstr>คณะครุศาสตร์</vt:lpstr>
      <vt:lpstr>คณะมนุษยศาสตร์</vt:lpstr>
      <vt:lpstr>คณะวิทยาการจัดการ</vt:lpstr>
      <vt:lpstr>คณะวิทยาศาสตร์</vt:lpstr>
      <vt:lpstr>คณะเทคโนเกษตร</vt:lpstr>
      <vt:lpstr>คณะเทคโนอุต</vt:lpstr>
      <vt:lpstr>คณะสาธารณสุข</vt:lpstr>
      <vt:lpstr>นวัตกรรม</vt:lpstr>
      <vt:lpstr>สระแก้ว</vt:lpstr>
      <vt:lpstr>คณะครุศาสตร์!Print_Area</vt:lpstr>
      <vt:lpstr>คณะเทคโนอุต!Print_Area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</dc:creator>
  <cp:lastModifiedBy>แทนคุณ วงค์ษร</cp:lastModifiedBy>
  <cp:lastPrinted>2018-08-29T05:53:45Z</cp:lastPrinted>
  <dcterms:created xsi:type="dcterms:W3CDTF">2012-05-29T02:43:54Z</dcterms:created>
  <dcterms:modified xsi:type="dcterms:W3CDTF">2019-06-19T04:47:25Z</dcterms:modified>
</cp:coreProperties>
</file>