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VRUINFO2018\ข้อมูลสารสนเทศ\"/>
    </mc:Choice>
  </mc:AlternateContent>
  <xr:revisionPtr revIDLastSave="0" documentId="13_ncr:1_{BD617415-38C7-42AA-858F-DA0FD598A865}" xr6:coauthVersionLast="43" xr6:coauthVersionMax="43" xr10:uidLastSave="{00000000-0000-0000-0000-000000000000}"/>
  <bookViews>
    <workbookView xWindow="-120" yWindow="-120" windowWidth="29040" windowHeight="15840" tabRatio="841" xr2:uid="{00000000-000D-0000-FFFF-FFFF00000000}"/>
  </bookViews>
  <sheets>
    <sheet name="รวม" sheetId="19" r:id="rId1"/>
    <sheet name="สายวิชาการ หน่วยงานและประเภท" sheetId="20" r:id="rId2"/>
    <sheet name="สายวิชาการ หน่วยงาน คุณวุฒิ ตำแ" sheetId="21" r:id="rId3"/>
    <sheet name="สายสนับสนุน หน่วยงานและประเภท" sheetId="23" r:id="rId4"/>
    <sheet name="สายสนับสนุน หน่วยงานและคุณวุฒิ" sheetId="24" r:id="rId5"/>
    <sheet name="บุคลากรชาวต่างชาติ" sheetId="26" state="hidden" r:id="rId6"/>
    <sheet name="จำแนกตามช่วงอายุ" sheetId="27" r:id="rId7"/>
    <sheet name="เกษียณอายุราชการ" sheetId="25" r:id="rId8"/>
  </sheets>
  <definedNames>
    <definedName name="_xlnm.Print_Titles" localSheetId="4">'สายสนับสนุน หน่วยงานและคุณวุฒิ'!$1:$5</definedName>
    <definedName name="_xlnm.Print_Titles" localSheetId="3">'สายสนับสนุน หน่วยงานและประเภท'!$1:$5</definedName>
    <definedName name="www" localSheetId="7">#REF!</definedName>
    <definedName name="www" localSheetId="6">#REF!</definedName>
    <definedName name="www" localSheetId="5">#REF!</definedName>
    <definedName name="www" localSheetId="4">#REF!</definedName>
    <definedName name="www" localSheetId="3">#REF!</definedName>
    <definedName name="www">#REF!</definedName>
  </definedNames>
  <calcPr calcId="18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9" l="1"/>
  <c r="E10" i="19"/>
  <c r="E11" i="19"/>
  <c r="E12" i="19"/>
  <c r="E13" i="19"/>
  <c r="E8" i="19"/>
  <c r="G7" i="25"/>
  <c r="G8" i="25"/>
  <c r="G9" i="25"/>
  <c r="G10" i="25"/>
  <c r="G6" i="25"/>
  <c r="F7" i="25"/>
  <c r="F8" i="25"/>
  <c r="F9" i="25"/>
  <c r="F10" i="25"/>
  <c r="F6" i="25"/>
  <c r="M7" i="24" l="1"/>
  <c r="M8" i="24"/>
  <c r="M9" i="24"/>
  <c r="M10" i="24"/>
  <c r="M11" i="24"/>
  <c r="M12" i="24"/>
  <c r="M13" i="24"/>
  <c r="M14" i="24"/>
  <c r="M15" i="24"/>
  <c r="M16" i="24"/>
  <c r="M17" i="24"/>
  <c r="M18" i="24"/>
  <c r="M19" i="24"/>
  <c r="M22" i="24"/>
  <c r="M23" i="24"/>
  <c r="M24" i="24"/>
  <c r="M20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21" i="24"/>
  <c r="M37" i="24"/>
  <c r="M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2" i="24"/>
  <c r="L23" i="24"/>
  <c r="L24" i="24"/>
  <c r="L20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21" i="24"/>
  <c r="L37" i="24"/>
  <c r="L6" i="24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2" i="23"/>
  <c r="Q23" i="23"/>
  <c r="Q24" i="23"/>
  <c r="Q20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21" i="23"/>
  <c r="Q37" i="23"/>
  <c r="Q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2" i="23"/>
  <c r="P23" i="23"/>
  <c r="P24" i="23"/>
  <c r="P20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21" i="23"/>
  <c r="P37" i="23"/>
  <c r="P6" i="23"/>
  <c r="K7" i="24" l="1"/>
  <c r="K8" i="24"/>
  <c r="K9" i="24"/>
  <c r="K10" i="24"/>
  <c r="K11" i="24"/>
  <c r="K12" i="24"/>
  <c r="K13" i="24"/>
  <c r="K14" i="24"/>
  <c r="K15" i="24"/>
  <c r="K16" i="24"/>
  <c r="K17" i="24"/>
  <c r="K18" i="24"/>
  <c r="K19" i="24"/>
  <c r="K22" i="24"/>
  <c r="K23" i="24"/>
  <c r="K24" i="24"/>
  <c r="K20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21" i="24"/>
  <c r="K37" i="24"/>
  <c r="K6" i="24"/>
  <c r="K38" i="24" l="1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2" i="23"/>
  <c r="O23" i="23"/>
  <c r="O24" i="23"/>
  <c r="O20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21" i="23"/>
  <c r="O37" i="23"/>
  <c r="O6" i="23"/>
  <c r="O38" i="23" l="1"/>
  <c r="J14" i="21"/>
  <c r="J15" i="21"/>
  <c r="J16" i="21"/>
  <c r="J17" i="21"/>
  <c r="E7" i="27" l="1"/>
  <c r="C7" i="27"/>
  <c r="D7" i="27"/>
  <c r="F7" i="27"/>
  <c r="G6" i="27"/>
  <c r="G5" i="27"/>
  <c r="E14" i="19"/>
  <c r="D14" i="19"/>
  <c r="C14" i="19"/>
  <c r="F6" i="26"/>
  <c r="F5" i="26"/>
  <c r="D7" i="26"/>
  <c r="C7" i="26"/>
  <c r="E7" i="26"/>
  <c r="F7" i="26" l="1"/>
  <c r="G5" i="26"/>
  <c r="F11" i="19"/>
  <c r="F13" i="19"/>
  <c r="F10" i="19"/>
  <c r="F9" i="19"/>
  <c r="F12" i="19"/>
  <c r="F8" i="19"/>
  <c r="F14" i="19" s="1"/>
  <c r="G6" i="26"/>
  <c r="G7" i="27"/>
  <c r="H5" i="27" s="1"/>
  <c r="G7" i="26"/>
  <c r="D38" i="23"/>
  <c r="E38" i="23"/>
  <c r="F38" i="23"/>
  <c r="G38" i="23"/>
  <c r="H38" i="23"/>
  <c r="I38" i="23"/>
  <c r="K38" i="23"/>
  <c r="L38" i="23"/>
  <c r="M38" i="23"/>
  <c r="N38" i="23"/>
  <c r="C38" i="23"/>
  <c r="G18" i="21"/>
  <c r="N18" i="21"/>
  <c r="D18" i="21"/>
  <c r="E18" i="21"/>
  <c r="F18" i="21"/>
  <c r="H18" i="21"/>
  <c r="I18" i="21"/>
  <c r="K18" i="21"/>
  <c r="L18" i="21"/>
  <c r="M18" i="21"/>
  <c r="O18" i="21"/>
  <c r="P18" i="21"/>
  <c r="J8" i="21"/>
  <c r="H6" i="27" l="1"/>
  <c r="P38" i="23"/>
  <c r="Q38" i="23"/>
  <c r="M39" i="23"/>
  <c r="H7" i="27"/>
  <c r="J38" i="23"/>
  <c r="C39" i="23"/>
  <c r="D19" i="21"/>
  <c r="J7" i="21" l="1"/>
  <c r="J9" i="21"/>
  <c r="J10" i="21"/>
  <c r="J11" i="21"/>
  <c r="J12" i="21"/>
  <c r="J13" i="21"/>
  <c r="C7" i="21"/>
  <c r="C8" i="21"/>
  <c r="C9" i="21"/>
  <c r="C10" i="21"/>
  <c r="C11" i="21"/>
  <c r="C12" i="21"/>
  <c r="C13" i="21"/>
  <c r="C14" i="21"/>
  <c r="C15" i="21"/>
  <c r="C16" i="21"/>
  <c r="C17" i="21"/>
  <c r="F18" i="20"/>
  <c r="E18" i="20"/>
  <c r="I17" i="20"/>
  <c r="K39" i="23" l="1"/>
  <c r="I39" i="23"/>
  <c r="I38" i="24"/>
  <c r="D38" i="24"/>
  <c r="E38" i="24"/>
  <c r="F38" i="24"/>
  <c r="G38" i="24"/>
  <c r="H38" i="24"/>
  <c r="J38" i="24"/>
  <c r="M38" i="24" l="1"/>
  <c r="E39" i="23"/>
  <c r="G39" i="23"/>
  <c r="D18" i="20" l="1"/>
  <c r="E19" i="20"/>
  <c r="G18" i="20"/>
  <c r="H18" i="20"/>
  <c r="C18" i="20"/>
  <c r="C19" i="20" l="1"/>
  <c r="G19" i="20"/>
  <c r="I10" i="20"/>
  <c r="I11" i="20"/>
  <c r="I7" i="20"/>
  <c r="I8" i="20"/>
  <c r="I9" i="20"/>
  <c r="I12" i="20"/>
  <c r="I13" i="20"/>
  <c r="I14" i="20"/>
  <c r="I15" i="20"/>
  <c r="I16" i="20"/>
  <c r="I6" i="20"/>
  <c r="J6" i="21"/>
  <c r="J18" i="21" s="1"/>
  <c r="C6" i="21"/>
  <c r="C18" i="21" s="1"/>
  <c r="I18" i="20" l="1"/>
  <c r="K19" i="21"/>
  <c r="H19" i="21"/>
  <c r="M19" i="21"/>
  <c r="O19" i="21"/>
  <c r="F19" i="21"/>
  <c r="E39" i="24" l="1"/>
  <c r="I39" i="24"/>
  <c r="G39" i="24"/>
  <c r="C38" i="24"/>
  <c r="C39" i="24" l="1"/>
  <c r="L38" i="24"/>
</calcChain>
</file>

<file path=xl/sharedStrings.xml><?xml version="1.0" encoding="utf-8"?>
<sst xmlns="http://schemas.openxmlformats.org/spreadsheetml/2006/main" count="353" uniqueCount="98">
  <si>
    <t>วิทยาลัยนวัตกรรมการจัดการ</t>
  </si>
  <si>
    <t>รวม</t>
  </si>
  <si>
    <t>รวมทั้งหมด</t>
  </si>
  <si>
    <t>คณะครุศาสตร์</t>
  </si>
  <si>
    <t>คณะมนุษยศาสตร์และสังคมศาสตร์</t>
  </si>
  <si>
    <t>คณะวิทยาศาสตร์และเทคโนโลยี</t>
  </si>
  <si>
    <t>คณะเทคโนโลยีการเกษตร</t>
  </si>
  <si>
    <t>คณะเทคโนโลยีอุตสาหกรรม</t>
  </si>
  <si>
    <t>คณะวิทยาการจัดการ</t>
  </si>
  <si>
    <t>ปริญญาตรี</t>
  </si>
  <si>
    <t>ปริญญาโท</t>
  </si>
  <si>
    <t>ปริญญาเอก</t>
  </si>
  <si>
    <t>คณะ</t>
  </si>
  <si>
    <t>ลำดับ</t>
  </si>
  <si>
    <t>จำนวนบุคลากรสายวิชาการ จำแนกตามหน่วยงานและประเภท</t>
  </si>
  <si>
    <t>จำนวนบุคลากรสายวิชาการ จำแนกตามหน่วยงาน คุณวุฒิ และตำแหน่งทางวิชาการ</t>
  </si>
  <si>
    <t>จำนวนบุคลากรสายสนับสนุน จำแนกตามหน่วยงานและประเภท</t>
  </si>
  <si>
    <t>จำนวนบุคลากรสายสนับสนุน จำแนกตามหน่วยงานและคุณวุฒิ</t>
  </si>
  <si>
    <t>ประเภท</t>
  </si>
  <si>
    <t>สายวิชาการ</t>
  </si>
  <si>
    <t>สายสนับสนุน</t>
  </si>
  <si>
    <t>โรงเรียนสาธิต</t>
  </si>
  <si>
    <t>ศูนย์ภาษา</t>
  </si>
  <si>
    <t>งานวิชาศึกษาทั่วไป</t>
  </si>
  <si>
    <t>ศูนย์สระแก้ว</t>
  </si>
  <si>
    <t>ข้าราชการ</t>
  </si>
  <si>
    <t>พนักงานมหาวิทยาลัย</t>
  </si>
  <si>
    <t>อาจาร์ประจำตามสัญญาจ้าง</t>
  </si>
  <si>
    <t>ชาย</t>
  </si>
  <si>
    <t>หญิง</t>
  </si>
  <si>
    <t>หน่วยงาน</t>
  </si>
  <si>
    <t>คุณวุฒิ</t>
  </si>
  <si>
    <t>ตำแหน่งทางวิชาการ</t>
  </si>
  <si>
    <t>ผศ.</t>
  </si>
  <si>
    <t>รศ.</t>
  </si>
  <si>
    <t>ศ.</t>
  </si>
  <si>
    <t>ลูกจ้าประจำ</t>
  </si>
  <si>
    <t>พนักงานราชการ</t>
  </si>
  <si>
    <t>เจ้าหน้าที่ประจำตามสัญญาจ้าง</t>
  </si>
  <si>
    <t>ลูกจ้างชั่วคราว</t>
  </si>
  <si>
    <t>สำนักงานอธิการบดี</t>
  </si>
  <si>
    <t>บัณฑิตวิทยาลัย</t>
  </si>
  <si>
    <t>สำนักส่งเสริมวิชาการและงานทะเบียน</t>
  </si>
  <si>
    <t>สำนักส่งเสริมการเรียนรู้และบริการวิชาการ</t>
  </si>
  <si>
    <t>สำนักวิทยบริการและเทคโนโลยีสารสนเทศ</t>
  </si>
  <si>
    <t>สถาบันวิจัยและพัฒนา</t>
  </si>
  <si>
    <t>สำนักงานสภามหาวิทยาลัย</t>
  </si>
  <si>
    <t>ต่ำกว่าปริญญตรี</t>
  </si>
  <si>
    <t>วัน เดือน ปี</t>
  </si>
  <si>
    <t>ลูกจ้างประจำ</t>
  </si>
  <si>
    <t>ช้าราชการ</t>
  </si>
  <si>
    <t>คงเหลือ</t>
  </si>
  <si>
    <t>ปรเภท</t>
  </si>
  <si>
    <t>1 ตุลาคม 2561</t>
  </si>
  <si>
    <t>1 ตุลาคม 2562</t>
  </si>
  <si>
    <t>1 ตุลาคม 2563</t>
  </si>
  <si>
    <t>รวม
ทั้งหมด</t>
  </si>
  <si>
    <t>1 ตุลาคม 2564</t>
  </si>
  <si>
    <t>คณะสาธารณสุขศาสตร์</t>
  </si>
  <si>
    <t>-</t>
  </si>
  <si>
    <t>หน่วยตรวจสอบภายใน</t>
  </si>
  <si>
    <t>มหาวิทยาลัยราชภัฏวไลยอลงกรณ์ ในพระบรมราชูปถัมภ์ สระแก้ว</t>
  </si>
  <si>
    <t>จำนวนบุคลากรชาวต่างชาติ จำแนกตามสายงาน</t>
  </si>
  <si>
    <t>ระดับการศึกษา</t>
  </si>
  <si>
    <t>สายงาน</t>
  </si>
  <si>
    <t>ร้อยละ</t>
  </si>
  <si>
    <t>ประเภทบุคลากร</t>
  </si>
  <si>
    <t>จำนวนบุคลากร จำแนกตามประเภทบุคลากร</t>
  </si>
  <si>
    <t xml:space="preserve"> - กองกลาง</t>
  </si>
  <si>
    <t xml:space="preserve">      - งานวิเทศสัมพันธ์</t>
  </si>
  <si>
    <t xml:space="preserve">      - งานพัฒนาอาจารย์และบุคลากรมืออาชีพ</t>
  </si>
  <si>
    <t xml:space="preserve">      - งานบริหารทรัพย์สินและรายได้</t>
  </si>
  <si>
    <t xml:space="preserve">   - กองพัฒนานักศึกษา</t>
  </si>
  <si>
    <t xml:space="preserve">   - งานศิลปวัฒนธรรม</t>
  </si>
  <si>
    <t xml:space="preserve"> - กองนโยบายและแผน</t>
  </si>
  <si>
    <t xml:space="preserve">   - งานสารสนเทศและคอมพิวเตอร์</t>
  </si>
  <si>
    <t xml:space="preserve">   - งานมาตรฐานและจัดการคุณภาพ</t>
  </si>
  <si>
    <t xml:space="preserve">  - ศูนย์ภาษา</t>
  </si>
  <si>
    <t xml:space="preserve">  - งานวิชาศึกษาทั่วไป</t>
  </si>
  <si>
    <t xml:space="preserve">   - งานโครงการอนุรักษ์พันธุกรรมพืช</t>
  </si>
  <si>
    <t xml:space="preserve">   - งานบ่มเพาะธุรกิจและผู้ประกอบการใหม่ (UBI)</t>
  </si>
  <si>
    <t>โรงเรียนสาธิตมหาวิทยาลัยราชภัฏวไลยอลงกรณ์ ในพระบรมราชูปถัมภ์</t>
  </si>
  <si>
    <t>1 ตุลาคม 2565</t>
  </si>
  <si>
    <t>จำนวนบุคลากร จำแนกตามช่วงอายุ (Generation)</t>
  </si>
  <si>
    <t>พ.ศ. 2489-2507
(Gen B)</t>
  </si>
  <si>
    <t>พ.ศ. 2508-2522
(Gen X)</t>
  </si>
  <si>
    <t>พ.ศ. 2523-2540
(Gen Y)</t>
  </si>
  <si>
    <t>พ.ศ. 2541 เป็นต้นไป
(Gen Z)</t>
  </si>
  <si>
    <t>ช</t>
  </si>
  <si>
    <t>ญ</t>
  </si>
  <si>
    <t>ข้อมูล ณ วันที่ 30 สิงหาคม 2561 : งานบริหารงานบุคคล</t>
  </si>
  <si>
    <t xml:space="preserve"> ในปีการศึกษา  2562  มหาวิทยาลัยราชภัฏวไลยอลงกรณ์ ในพระบรมราชูปถัมภ์ มีบุคลากรจำนวนทั้งสิ้น .......... คน ประกอบด้วยบุคลากรสายวิชาการจำนวน ....... คน บุคลากรสายสนับสนุนจำนวน ....... คน 
(ข้อมูล ณ วันที่ .................... 2562)</t>
  </si>
  <si>
    <t>ข้อมูล ณ วันที่ ............... 2562  : งานบริหารงานบุคคล</t>
  </si>
  <si>
    <t>ข้อมูล ณ วันที่ ......................... : งานบริหารงานบุคคล</t>
  </si>
  <si>
    <t>ข้อมูล ณ วันที่ ..................... : งานบริหารงานบุคคล</t>
  </si>
  <si>
    <t xml:space="preserve">      - มหาวิทยาลัยราชภัฏวไลยอลงกรณ์ ในพระบรมราชูปถัมภ์ กรุงเทพมหานคร</t>
  </si>
  <si>
    <t>1 ตุลาคม 2566</t>
  </si>
  <si>
    <t>จำนวนผู้เกษีณอายุราชการ ประจำปีงบประมาณ พ.ศ. 2562-2566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</si>
</sst>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6"/>
      <name val="TH SarabunPSK"/>
      <family val="2"/>
    </font>
    <font>
      <sz val="16"/>
      <color rgb="FFFF0000"/>
      <name val="TH SarabunPSK"/>
      <family val="2"/>
    </font>
    <font>
      <i/>
      <sz val="15"/>
      <color rgb="FFFF0000"/>
      <name val="TH SarabunPSK"/>
      <family val="2"/>
    </font>
    <font>
      <i/>
      <sz val="15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95">
    <xf numFmtId="0" fontId="0" fillId="0" borderId="0" xfId="0"/>
    <xf numFmtId="0" fontId="6" fillId="0" borderId="0" xfId="0" applyFont="1"/>
    <xf numFmtId="0" fontId="5" fillId="0" borderId="1" xfId="1" applyFont="1" applyFill="1" applyBorder="1"/>
    <xf numFmtId="0" fontId="3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/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43" fontId="11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indent="1"/>
    </xf>
    <xf numFmtId="49" fontId="13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187" fontId="2" fillId="0" borderId="1" xfId="2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187" fontId="11" fillId="0" borderId="1" xfId="2" applyNumberFormat="1" applyFont="1" applyBorder="1" applyAlignment="1">
      <alignment horizontal="center" vertical="center" wrapText="1"/>
    </xf>
    <xf numFmtId="0" fontId="6" fillId="0" borderId="0" xfId="0" applyFont="1" applyFill="1" applyAlignment="1"/>
    <xf numFmtId="0" fontId="5" fillId="0" borderId="0" xfId="0" applyFont="1" applyFill="1"/>
    <xf numFmtId="0" fontId="14" fillId="0" borderId="0" xfId="0" applyFont="1" applyFill="1" applyBorder="1"/>
    <xf numFmtId="0" fontId="5" fillId="0" borderId="0" xfId="0" applyFont="1" applyFill="1" applyAlignment="1"/>
    <xf numFmtId="0" fontId="5" fillId="0" borderId="0" xfId="0" applyFont="1" applyFill="1" applyBorder="1"/>
    <xf numFmtId="0" fontId="5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6" fillId="0" borderId="0" xfId="0" applyFont="1" applyFill="1"/>
  </cellXfs>
  <cellStyles count="3">
    <cellStyle name="Hyperlink" xfId="1" builtinId="8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0033CC"/>
      <color rgb="FF05BEFF"/>
      <color rgb="FFA50021"/>
      <color rgb="FF25C6FF"/>
      <color rgb="FFCE7270"/>
      <color rgb="FF85CA3A"/>
      <color rgb="FF00467A"/>
      <color rgb="FF005392"/>
      <color rgb="FFF8AB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="110" zoomScaleNormal="110" zoomScaleSheetLayoutView="100" zoomScalePageLayoutView="175" workbookViewId="0">
      <selection activeCell="D11" sqref="D11"/>
    </sheetView>
  </sheetViews>
  <sheetFormatPr defaultColWidth="9" defaultRowHeight="19.5" x14ac:dyDescent="0.3"/>
  <cols>
    <col min="1" max="1" width="6" style="1" customWidth="1"/>
    <col min="2" max="2" width="23.75" style="1" customWidth="1"/>
    <col min="3" max="3" width="11.5" style="1" customWidth="1"/>
    <col min="4" max="4" width="12.125" style="1" customWidth="1"/>
    <col min="5" max="5" width="9" style="1"/>
    <col min="6" max="6" width="12.25" style="1" customWidth="1"/>
    <col min="7" max="16384" width="9" style="1"/>
  </cols>
  <sheetData>
    <row r="1" spans="1:6" ht="21" customHeight="1" x14ac:dyDescent="0.3">
      <c r="B1" s="57" t="s">
        <v>67</v>
      </c>
      <c r="C1" s="57"/>
      <c r="D1" s="57"/>
      <c r="E1" s="57"/>
      <c r="F1" s="57"/>
    </row>
    <row r="2" spans="1:6" ht="21" customHeight="1" x14ac:dyDescent="0.3">
      <c r="A2" s="59" t="s">
        <v>91</v>
      </c>
      <c r="B2" s="59"/>
      <c r="C2" s="59"/>
      <c r="D2" s="59"/>
      <c r="E2" s="59"/>
      <c r="F2" s="59"/>
    </row>
    <row r="3" spans="1:6" ht="21" customHeight="1" x14ac:dyDescent="0.3">
      <c r="A3" s="59"/>
      <c r="B3" s="59"/>
      <c r="C3" s="59"/>
      <c r="D3" s="59"/>
      <c r="E3" s="59"/>
      <c r="F3" s="59"/>
    </row>
    <row r="4" spans="1:6" ht="21" customHeight="1" x14ac:dyDescent="0.3">
      <c r="A4" s="59"/>
      <c r="B4" s="59"/>
      <c r="C4" s="59"/>
      <c r="D4" s="59"/>
      <c r="E4" s="59"/>
      <c r="F4" s="59"/>
    </row>
    <row r="5" spans="1:6" ht="21" customHeight="1" x14ac:dyDescent="0.3">
      <c r="B5" s="10"/>
      <c r="C5" s="10"/>
      <c r="D5" s="10"/>
      <c r="E5" s="10"/>
      <c r="F5" s="10"/>
    </row>
    <row r="6" spans="1:6" ht="21" customHeight="1" x14ac:dyDescent="0.3">
      <c r="A6" s="56" t="s">
        <v>66</v>
      </c>
      <c r="B6" s="56"/>
      <c r="C6" s="58" t="s">
        <v>64</v>
      </c>
      <c r="D6" s="58"/>
      <c r="E6" s="58" t="s">
        <v>1</v>
      </c>
      <c r="F6" s="58" t="s">
        <v>65</v>
      </c>
    </row>
    <row r="7" spans="1:6" ht="21" customHeight="1" x14ac:dyDescent="0.3">
      <c r="A7" s="56"/>
      <c r="B7" s="56"/>
      <c r="C7" s="13" t="s">
        <v>19</v>
      </c>
      <c r="D7" s="13" t="s">
        <v>20</v>
      </c>
      <c r="E7" s="58"/>
      <c r="F7" s="58"/>
    </row>
    <row r="8" spans="1:6" ht="20.25" customHeight="1" x14ac:dyDescent="0.3">
      <c r="A8" s="14">
        <v>1</v>
      </c>
      <c r="B8" s="15" t="s">
        <v>25</v>
      </c>
      <c r="C8" s="37">
        <v>81</v>
      </c>
      <c r="D8" s="37">
        <v>11</v>
      </c>
      <c r="E8" s="37">
        <f>SUM(C8:D8)</f>
        <v>92</v>
      </c>
      <c r="F8" s="16">
        <f>E8/E14*100</f>
        <v>8.7954110898661568</v>
      </c>
    </row>
    <row r="9" spans="1:6" ht="20.25" customHeight="1" x14ac:dyDescent="0.3">
      <c r="A9" s="14">
        <v>2</v>
      </c>
      <c r="B9" s="15" t="s">
        <v>49</v>
      </c>
      <c r="C9" s="37" t="s">
        <v>59</v>
      </c>
      <c r="D9" s="37">
        <v>20</v>
      </c>
      <c r="E9" s="37">
        <f t="shared" ref="E9:E13" si="0">SUM(C9:D9)</f>
        <v>20</v>
      </c>
      <c r="F9" s="16">
        <f>E9/E14*100</f>
        <v>1.9120458891013385</v>
      </c>
    </row>
    <row r="10" spans="1:6" ht="20.25" customHeight="1" x14ac:dyDescent="0.3">
      <c r="A10" s="14">
        <v>3</v>
      </c>
      <c r="B10" s="15" t="s">
        <v>37</v>
      </c>
      <c r="C10" s="37" t="s">
        <v>59</v>
      </c>
      <c r="D10" s="37">
        <v>25</v>
      </c>
      <c r="E10" s="37">
        <f t="shared" si="0"/>
        <v>25</v>
      </c>
      <c r="F10" s="16">
        <f>E10/E14*100</f>
        <v>2.3900573613766731</v>
      </c>
    </row>
    <row r="11" spans="1:6" ht="20.25" customHeight="1" x14ac:dyDescent="0.3">
      <c r="A11" s="14">
        <v>4</v>
      </c>
      <c r="B11" s="15" t="s">
        <v>26</v>
      </c>
      <c r="C11" s="37">
        <v>456</v>
      </c>
      <c r="D11" s="37">
        <v>219</v>
      </c>
      <c r="E11" s="37">
        <f t="shared" si="0"/>
        <v>675</v>
      </c>
      <c r="F11" s="16">
        <f>E11/E14*100</f>
        <v>64.531548757170171</v>
      </c>
    </row>
    <row r="12" spans="1:6" ht="20.25" customHeight="1" x14ac:dyDescent="0.3">
      <c r="A12" s="14">
        <v>5</v>
      </c>
      <c r="B12" s="15" t="s">
        <v>38</v>
      </c>
      <c r="C12" s="37" t="s">
        <v>59</v>
      </c>
      <c r="D12" s="37">
        <v>54</v>
      </c>
      <c r="E12" s="37">
        <f t="shared" si="0"/>
        <v>54</v>
      </c>
      <c r="F12" s="16">
        <f>E12/E14*100</f>
        <v>5.1625239005736141</v>
      </c>
    </row>
    <row r="13" spans="1:6" ht="20.25" customHeight="1" x14ac:dyDescent="0.3">
      <c r="A13" s="14">
        <v>6</v>
      </c>
      <c r="B13" s="17" t="s">
        <v>39</v>
      </c>
      <c r="C13" s="37" t="s">
        <v>59</v>
      </c>
      <c r="D13" s="37">
        <v>180</v>
      </c>
      <c r="E13" s="37">
        <f t="shared" si="0"/>
        <v>180</v>
      </c>
      <c r="F13" s="16">
        <f>E13/E14*100</f>
        <v>17.208413001912046</v>
      </c>
    </row>
    <row r="14" spans="1:6" ht="20.25" customHeight="1" x14ac:dyDescent="0.3">
      <c r="A14" s="56" t="s">
        <v>1</v>
      </c>
      <c r="B14" s="56"/>
      <c r="C14" s="38">
        <f>SUM(C8:C13)</f>
        <v>537</v>
      </c>
      <c r="D14" s="38">
        <f>SUM(D8:D13)</f>
        <v>509</v>
      </c>
      <c r="E14" s="49">
        <f>SUM(E8:E13)</f>
        <v>1046</v>
      </c>
      <c r="F14" s="18">
        <f>SUM(F8:F13)</f>
        <v>100.00000000000001</v>
      </c>
    </row>
    <row r="15" spans="1:6" ht="21" customHeight="1" x14ac:dyDescent="0.3">
      <c r="A15" s="55" t="s">
        <v>92</v>
      </c>
      <c r="B15" s="11"/>
      <c r="C15" s="11"/>
      <c r="D15" s="12"/>
      <c r="E15" s="12"/>
      <c r="F15" s="12"/>
    </row>
    <row r="16" spans="1:6" x14ac:dyDescent="0.3">
      <c r="A16" s="12"/>
      <c r="B16" s="12"/>
      <c r="C16" s="12"/>
      <c r="D16" s="12"/>
      <c r="E16" s="12"/>
      <c r="F16" s="12"/>
    </row>
    <row r="17" spans="1:6" x14ac:dyDescent="0.3">
      <c r="A17" s="12"/>
      <c r="B17" s="12"/>
      <c r="C17" s="12"/>
      <c r="D17" s="12"/>
      <c r="E17" s="12"/>
      <c r="F17" s="12"/>
    </row>
    <row r="18" spans="1:6" x14ac:dyDescent="0.3">
      <c r="A18" s="12"/>
      <c r="B18" s="12"/>
      <c r="C18" s="12"/>
      <c r="D18" s="12"/>
      <c r="E18" s="12"/>
      <c r="F18" s="12"/>
    </row>
  </sheetData>
  <mergeCells count="7">
    <mergeCell ref="A14:B14"/>
    <mergeCell ref="B1:F1"/>
    <mergeCell ref="A6:B7"/>
    <mergeCell ref="E6:E7"/>
    <mergeCell ref="F6:F7"/>
    <mergeCell ref="C6:D6"/>
    <mergeCell ref="A2:F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20"/>
  <sheetViews>
    <sheetView workbookViewId="0">
      <selection activeCell="A20" sqref="A20"/>
    </sheetView>
  </sheetViews>
  <sheetFormatPr defaultColWidth="9" defaultRowHeight="19.5" x14ac:dyDescent="0.3"/>
  <cols>
    <col min="1" max="1" width="6.375" style="22" customWidth="1"/>
    <col min="2" max="2" width="31.125" style="8" customWidth="1"/>
    <col min="3" max="8" width="10.875" style="8" customWidth="1"/>
    <col min="9" max="9" width="11.875" style="8" customWidth="1"/>
    <col min="10" max="16384" width="9" style="8"/>
  </cols>
  <sheetData>
    <row r="1" spans="1:9" ht="21" x14ac:dyDescent="0.35">
      <c r="A1" s="60" t="s">
        <v>14</v>
      </c>
      <c r="B1" s="60"/>
      <c r="C1" s="60"/>
      <c r="D1" s="60"/>
      <c r="E1" s="60"/>
      <c r="F1" s="60"/>
      <c r="G1" s="60"/>
      <c r="H1" s="60"/>
      <c r="I1" s="60"/>
    </row>
    <row r="3" spans="1:9" ht="21" x14ac:dyDescent="0.3">
      <c r="A3" s="61" t="s">
        <v>13</v>
      </c>
      <c r="B3" s="61" t="s">
        <v>12</v>
      </c>
      <c r="C3" s="61" t="s">
        <v>18</v>
      </c>
      <c r="D3" s="61"/>
      <c r="E3" s="61"/>
      <c r="F3" s="61"/>
      <c r="G3" s="61"/>
      <c r="H3" s="61"/>
      <c r="I3" s="66" t="s">
        <v>2</v>
      </c>
    </row>
    <row r="4" spans="1:9" ht="42" customHeight="1" x14ac:dyDescent="0.3">
      <c r="A4" s="61"/>
      <c r="B4" s="61"/>
      <c r="C4" s="65" t="s">
        <v>25</v>
      </c>
      <c r="D4" s="65"/>
      <c r="E4" s="65" t="s">
        <v>26</v>
      </c>
      <c r="F4" s="65"/>
      <c r="G4" s="65" t="s">
        <v>27</v>
      </c>
      <c r="H4" s="65"/>
      <c r="I4" s="67"/>
    </row>
    <row r="5" spans="1:9" ht="21" x14ac:dyDescent="0.3">
      <c r="A5" s="61"/>
      <c r="B5" s="61"/>
      <c r="C5" s="20" t="s">
        <v>28</v>
      </c>
      <c r="D5" s="20" t="s">
        <v>29</v>
      </c>
      <c r="E5" s="20" t="s">
        <v>28</v>
      </c>
      <c r="F5" s="20" t="s">
        <v>29</v>
      </c>
      <c r="G5" s="20" t="s">
        <v>28</v>
      </c>
      <c r="H5" s="20" t="s">
        <v>29</v>
      </c>
      <c r="I5" s="68"/>
    </row>
    <row r="6" spans="1:9" ht="21" x14ac:dyDescent="0.35">
      <c r="A6" s="6">
        <v>1</v>
      </c>
      <c r="B6" s="2" t="s">
        <v>3</v>
      </c>
      <c r="C6" s="6">
        <v>3</v>
      </c>
      <c r="D6" s="6">
        <v>5</v>
      </c>
      <c r="E6" s="6">
        <v>20</v>
      </c>
      <c r="F6" s="6">
        <v>35</v>
      </c>
      <c r="G6" s="6" t="s">
        <v>59</v>
      </c>
      <c r="H6" s="6" t="s">
        <v>59</v>
      </c>
      <c r="I6" s="7">
        <f>SUM(C6:H6)</f>
        <v>63</v>
      </c>
    </row>
    <row r="7" spans="1:9" ht="21" x14ac:dyDescent="0.35">
      <c r="A7" s="6">
        <v>2</v>
      </c>
      <c r="B7" s="2" t="s">
        <v>6</v>
      </c>
      <c r="C7" s="6">
        <v>1</v>
      </c>
      <c r="D7" s="6">
        <v>8</v>
      </c>
      <c r="E7" s="6">
        <v>7</v>
      </c>
      <c r="F7" s="6">
        <v>5</v>
      </c>
      <c r="G7" s="6" t="s">
        <v>59</v>
      </c>
      <c r="H7" s="6" t="s">
        <v>59</v>
      </c>
      <c r="I7" s="7">
        <f>SUM(C7:H7)</f>
        <v>21</v>
      </c>
    </row>
    <row r="8" spans="1:9" ht="21" x14ac:dyDescent="0.35">
      <c r="A8" s="6">
        <v>3</v>
      </c>
      <c r="B8" s="2" t="s">
        <v>7</v>
      </c>
      <c r="C8" s="6">
        <v>11</v>
      </c>
      <c r="D8" s="6">
        <v>3</v>
      </c>
      <c r="E8" s="6">
        <v>19</v>
      </c>
      <c r="F8" s="6">
        <v>11</v>
      </c>
      <c r="G8" s="6" t="s">
        <v>59</v>
      </c>
      <c r="H8" s="6" t="s">
        <v>59</v>
      </c>
      <c r="I8" s="7">
        <f>SUM(C8:H8)</f>
        <v>44</v>
      </c>
    </row>
    <row r="9" spans="1:9" ht="21" x14ac:dyDescent="0.35">
      <c r="A9" s="6">
        <v>4</v>
      </c>
      <c r="B9" s="2" t="s">
        <v>4</v>
      </c>
      <c r="C9" s="6">
        <v>1</v>
      </c>
      <c r="D9" s="6">
        <v>5</v>
      </c>
      <c r="E9" s="6">
        <v>36</v>
      </c>
      <c r="F9" s="6">
        <v>40</v>
      </c>
      <c r="G9" s="6" t="s">
        <v>59</v>
      </c>
      <c r="H9" s="6" t="s">
        <v>59</v>
      </c>
      <c r="I9" s="7">
        <f>SUM(C9:H9)</f>
        <v>82</v>
      </c>
    </row>
    <row r="10" spans="1:9" ht="21" x14ac:dyDescent="0.35">
      <c r="A10" s="6">
        <v>5</v>
      </c>
      <c r="B10" s="2" t="s">
        <v>8</v>
      </c>
      <c r="C10" s="6">
        <v>10</v>
      </c>
      <c r="D10" s="6">
        <v>10</v>
      </c>
      <c r="E10" s="6">
        <v>4</v>
      </c>
      <c r="F10" s="6">
        <v>32</v>
      </c>
      <c r="G10" s="6" t="s">
        <v>59</v>
      </c>
      <c r="H10" s="6" t="s">
        <v>59</v>
      </c>
      <c r="I10" s="7">
        <f t="shared" ref="I10:I17" si="0">SUM(C10:H10)</f>
        <v>56</v>
      </c>
    </row>
    <row r="11" spans="1:9" ht="21" x14ac:dyDescent="0.35">
      <c r="A11" s="6">
        <v>6</v>
      </c>
      <c r="B11" s="2" t="s">
        <v>5</v>
      </c>
      <c r="C11" s="6">
        <v>7</v>
      </c>
      <c r="D11" s="6">
        <v>14</v>
      </c>
      <c r="E11" s="6">
        <v>23</v>
      </c>
      <c r="F11" s="6">
        <v>56</v>
      </c>
      <c r="G11" s="6" t="s">
        <v>59</v>
      </c>
      <c r="H11" s="6" t="s">
        <v>59</v>
      </c>
      <c r="I11" s="7">
        <f t="shared" si="0"/>
        <v>100</v>
      </c>
    </row>
    <row r="12" spans="1:9" ht="21" x14ac:dyDescent="0.35">
      <c r="A12" s="6">
        <v>7</v>
      </c>
      <c r="B12" s="2" t="s">
        <v>0</v>
      </c>
      <c r="C12" s="6">
        <v>1</v>
      </c>
      <c r="D12" s="6">
        <v>1</v>
      </c>
      <c r="E12" s="6">
        <v>8</v>
      </c>
      <c r="F12" s="6">
        <v>21</v>
      </c>
      <c r="G12" s="6" t="s">
        <v>59</v>
      </c>
      <c r="H12" s="6" t="s">
        <v>59</v>
      </c>
      <c r="I12" s="7">
        <f t="shared" si="0"/>
        <v>31</v>
      </c>
    </row>
    <row r="13" spans="1:9" ht="21" x14ac:dyDescent="0.35">
      <c r="A13" s="6">
        <v>8</v>
      </c>
      <c r="B13" s="2" t="s">
        <v>58</v>
      </c>
      <c r="C13" s="6"/>
      <c r="D13" s="6">
        <v>1</v>
      </c>
      <c r="E13" s="6">
        <v>10</v>
      </c>
      <c r="F13" s="6">
        <v>17</v>
      </c>
      <c r="G13" s="6" t="s">
        <v>59</v>
      </c>
      <c r="H13" s="6" t="s">
        <v>59</v>
      </c>
      <c r="I13" s="7">
        <f t="shared" si="0"/>
        <v>28</v>
      </c>
    </row>
    <row r="14" spans="1:9" ht="21" x14ac:dyDescent="0.35">
      <c r="A14" s="6">
        <v>9</v>
      </c>
      <c r="B14" s="2" t="s">
        <v>22</v>
      </c>
      <c r="C14" s="6"/>
      <c r="D14" s="6"/>
      <c r="E14" s="6">
        <v>3</v>
      </c>
      <c r="F14" s="6">
        <v>7</v>
      </c>
      <c r="G14" s="6" t="s">
        <v>59</v>
      </c>
      <c r="H14" s="6" t="s">
        <v>59</v>
      </c>
      <c r="I14" s="7">
        <f t="shared" si="0"/>
        <v>10</v>
      </c>
    </row>
    <row r="15" spans="1:9" ht="21" x14ac:dyDescent="0.35">
      <c r="A15" s="6">
        <v>10</v>
      </c>
      <c r="B15" s="2" t="s">
        <v>23</v>
      </c>
      <c r="C15" s="6"/>
      <c r="D15" s="6"/>
      <c r="E15" s="6">
        <v>3</v>
      </c>
      <c r="F15" s="6">
        <v>10</v>
      </c>
      <c r="G15" s="6" t="s">
        <v>59</v>
      </c>
      <c r="H15" s="6" t="s">
        <v>59</v>
      </c>
      <c r="I15" s="7">
        <f t="shared" si="0"/>
        <v>13</v>
      </c>
    </row>
    <row r="16" spans="1:9" ht="21" x14ac:dyDescent="0.35">
      <c r="A16" s="6">
        <v>11</v>
      </c>
      <c r="B16" s="2" t="s">
        <v>24</v>
      </c>
      <c r="C16" s="6"/>
      <c r="D16" s="6"/>
      <c r="E16" s="6">
        <v>10</v>
      </c>
      <c r="F16" s="6">
        <v>8</v>
      </c>
      <c r="G16" s="6" t="s">
        <v>59</v>
      </c>
      <c r="H16" s="6" t="s">
        <v>59</v>
      </c>
      <c r="I16" s="7">
        <f t="shared" si="0"/>
        <v>18</v>
      </c>
    </row>
    <row r="17" spans="1:9" ht="21" x14ac:dyDescent="0.35">
      <c r="A17" s="6">
        <v>12</v>
      </c>
      <c r="B17" s="2" t="s">
        <v>21</v>
      </c>
      <c r="C17" s="6"/>
      <c r="D17" s="6"/>
      <c r="E17" s="6">
        <v>29</v>
      </c>
      <c r="F17" s="6">
        <v>42</v>
      </c>
      <c r="G17" s="6" t="s">
        <v>59</v>
      </c>
      <c r="H17" s="6" t="s">
        <v>59</v>
      </c>
      <c r="I17" s="7">
        <f t="shared" si="0"/>
        <v>71</v>
      </c>
    </row>
    <row r="18" spans="1:9" ht="21" x14ac:dyDescent="0.35">
      <c r="A18" s="63" t="s">
        <v>1</v>
      </c>
      <c r="B18" s="64"/>
      <c r="C18" s="20">
        <f>SUM(C6:C16)</f>
        <v>34</v>
      </c>
      <c r="D18" s="20">
        <f>SUM(D6:D16)</f>
        <v>47</v>
      </c>
      <c r="E18" s="20">
        <f>SUM(E6:E17)</f>
        <v>172</v>
      </c>
      <c r="F18" s="20">
        <f>SUM(F6:F17)</f>
        <v>284</v>
      </c>
      <c r="G18" s="20">
        <f>SUM(G6:G16)</f>
        <v>0</v>
      </c>
      <c r="H18" s="20">
        <f>SUM(H6:H16)</f>
        <v>0</v>
      </c>
      <c r="I18" s="20">
        <f>SUM(I6:I17)</f>
        <v>537</v>
      </c>
    </row>
    <row r="19" spans="1:9" ht="21" x14ac:dyDescent="0.35">
      <c r="A19" s="62" t="s">
        <v>2</v>
      </c>
      <c r="B19" s="62"/>
      <c r="C19" s="61">
        <f>SUM(C18:D18)</f>
        <v>81</v>
      </c>
      <c r="D19" s="61"/>
      <c r="E19" s="61">
        <f t="shared" ref="E19" si="1">SUM(E18:F18)</f>
        <v>456</v>
      </c>
      <c r="F19" s="61"/>
      <c r="G19" s="61">
        <f t="shared" ref="G19" si="2">SUM(G18:H18)</f>
        <v>0</v>
      </c>
      <c r="H19" s="61"/>
      <c r="I19" s="20"/>
    </row>
    <row r="20" spans="1:9" ht="21" x14ac:dyDescent="0.3">
      <c r="A20" s="55" t="s">
        <v>93</v>
      </c>
    </row>
  </sheetData>
  <mergeCells count="13">
    <mergeCell ref="A1:I1"/>
    <mergeCell ref="A3:A5"/>
    <mergeCell ref="B3:B5"/>
    <mergeCell ref="A19:B19"/>
    <mergeCell ref="C19:D19"/>
    <mergeCell ref="E19:F19"/>
    <mergeCell ref="G19:H19"/>
    <mergeCell ref="C3:H3"/>
    <mergeCell ref="A18:B18"/>
    <mergeCell ref="C4:D4"/>
    <mergeCell ref="E4:F4"/>
    <mergeCell ref="G4:H4"/>
    <mergeCell ref="I3:I5"/>
  </mergeCells>
  <hyperlinks>
    <hyperlink ref="B6" location="D!A1" display="คณะครุศาสตร์" xr:uid="{00000000-0004-0000-0100-000000000000}"/>
    <hyperlink ref="B10" location="E!A1" display="คณะมนุษยศาสตร์และสังคมศาสตร์" xr:uid="{00000000-0004-0000-0100-000001000000}"/>
    <hyperlink ref="B11" location="F!A1" display="คณะวิทยาศาสตร์และเทคโนโลยี" xr:uid="{00000000-0004-0000-0100-000002000000}"/>
    <hyperlink ref="B7" location="G!A1" display="คณะเทคโนโลยีการเกษตร" xr:uid="{00000000-0004-0000-0100-000003000000}"/>
    <hyperlink ref="B8" location="H!A1" display="คณะเทคโนโลยีอุตสาหกรรม" xr:uid="{00000000-0004-0000-0100-000004000000}"/>
    <hyperlink ref="B9" location="I!A1" display="คณะวิทยาการจัดการ" xr:uid="{00000000-0004-0000-0100-000005000000}"/>
    <hyperlink ref="B12" location="'9'!A1" display="วิทยาลัยนวัตกรรมการจัดการ" xr:uid="{00000000-0004-0000-0100-000006000000}"/>
  </hyperlinks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P20"/>
  <sheetViews>
    <sheetView workbookViewId="0">
      <selection activeCell="A20" sqref="A20"/>
    </sheetView>
  </sheetViews>
  <sheetFormatPr defaultColWidth="9" defaultRowHeight="19.5" x14ac:dyDescent="0.3"/>
  <cols>
    <col min="1" max="1" width="6.5" style="8" customWidth="1"/>
    <col min="2" max="2" width="25.625" style="8" customWidth="1"/>
    <col min="3" max="3" width="8.375" style="8" customWidth="1"/>
    <col min="4" max="4" width="5.875" style="8" customWidth="1"/>
    <col min="5" max="5" width="5.25" style="8" customWidth="1"/>
    <col min="6" max="6" width="5.875" style="8" customWidth="1"/>
    <col min="7" max="7" width="6" style="8" customWidth="1"/>
    <col min="8" max="8" width="5.625" style="8" customWidth="1"/>
    <col min="9" max="9" width="6.125" style="8" customWidth="1"/>
    <col min="10" max="10" width="8.5" style="8" customWidth="1"/>
    <col min="11" max="11" width="6.125" style="8" customWidth="1"/>
    <col min="12" max="12" width="5.875" style="8" customWidth="1"/>
    <col min="13" max="13" width="7.125" style="8" customWidth="1"/>
    <col min="14" max="14" width="6.5" style="8" customWidth="1"/>
    <col min="15" max="15" width="6.375" style="8" customWidth="1"/>
    <col min="16" max="16" width="7.625" style="8" customWidth="1"/>
    <col min="17" max="16384" width="9" style="8"/>
  </cols>
  <sheetData>
    <row r="1" spans="1:16" ht="21" x14ac:dyDescent="0.3">
      <c r="A1" s="72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x14ac:dyDescent="0.3">
      <c r="A2" s="19"/>
      <c r="B2" s="19"/>
      <c r="C2" s="19"/>
      <c r="D2" s="19"/>
      <c r="E2" s="19"/>
      <c r="F2" s="19"/>
      <c r="G2" s="19"/>
    </row>
    <row r="3" spans="1:16" ht="21" x14ac:dyDescent="0.3">
      <c r="A3" s="61" t="s">
        <v>13</v>
      </c>
      <c r="B3" s="61" t="s">
        <v>30</v>
      </c>
      <c r="C3" s="65" t="s">
        <v>56</v>
      </c>
      <c r="D3" s="61" t="s">
        <v>31</v>
      </c>
      <c r="E3" s="61"/>
      <c r="F3" s="61"/>
      <c r="G3" s="61"/>
      <c r="H3" s="61"/>
      <c r="I3" s="61"/>
      <c r="J3" s="66" t="s">
        <v>56</v>
      </c>
      <c r="K3" s="61" t="s">
        <v>32</v>
      </c>
      <c r="L3" s="61"/>
      <c r="M3" s="61"/>
      <c r="N3" s="61"/>
      <c r="O3" s="61"/>
      <c r="P3" s="61"/>
    </row>
    <row r="4" spans="1:16" s="3" customFormat="1" ht="21" x14ac:dyDescent="0.3">
      <c r="A4" s="61"/>
      <c r="B4" s="61"/>
      <c r="C4" s="65"/>
      <c r="D4" s="69" t="s">
        <v>9</v>
      </c>
      <c r="E4" s="69"/>
      <c r="F4" s="69" t="s">
        <v>10</v>
      </c>
      <c r="G4" s="69"/>
      <c r="H4" s="69" t="s">
        <v>11</v>
      </c>
      <c r="I4" s="69"/>
      <c r="J4" s="70"/>
      <c r="K4" s="69" t="s">
        <v>33</v>
      </c>
      <c r="L4" s="69"/>
      <c r="M4" s="69" t="s">
        <v>34</v>
      </c>
      <c r="N4" s="69"/>
      <c r="O4" s="69" t="s">
        <v>35</v>
      </c>
      <c r="P4" s="69"/>
    </row>
    <row r="5" spans="1:16" s="3" customFormat="1" ht="21" x14ac:dyDescent="0.3">
      <c r="A5" s="61"/>
      <c r="B5" s="61"/>
      <c r="C5" s="65"/>
      <c r="D5" s="23" t="s">
        <v>28</v>
      </c>
      <c r="E5" s="23" t="s">
        <v>29</v>
      </c>
      <c r="F5" s="23" t="s">
        <v>28</v>
      </c>
      <c r="G5" s="23" t="s">
        <v>29</v>
      </c>
      <c r="H5" s="23" t="s">
        <v>28</v>
      </c>
      <c r="I5" s="23" t="s">
        <v>29</v>
      </c>
      <c r="J5" s="71"/>
      <c r="K5" s="23" t="s">
        <v>28</v>
      </c>
      <c r="L5" s="23" t="s">
        <v>29</v>
      </c>
      <c r="M5" s="4" t="s">
        <v>59</v>
      </c>
      <c r="N5" s="23" t="s">
        <v>29</v>
      </c>
      <c r="O5" s="23" t="s">
        <v>28</v>
      </c>
      <c r="P5" s="23" t="s">
        <v>29</v>
      </c>
    </row>
    <row r="6" spans="1:16" s="3" customFormat="1" ht="21" x14ac:dyDescent="0.35">
      <c r="A6" s="6">
        <v>1</v>
      </c>
      <c r="B6" s="2" t="s">
        <v>3</v>
      </c>
      <c r="C6" s="23">
        <f>SUM(D6:I6)</f>
        <v>63</v>
      </c>
      <c r="D6" s="4" t="s">
        <v>59</v>
      </c>
      <c r="E6" s="4" t="s">
        <v>59</v>
      </c>
      <c r="F6" s="4">
        <v>13</v>
      </c>
      <c r="G6" s="4">
        <v>22</v>
      </c>
      <c r="H6" s="4">
        <v>10</v>
      </c>
      <c r="I6" s="4">
        <v>18</v>
      </c>
      <c r="J6" s="23">
        <f>SUM(K6:P6)</f>
        <v>19</v>
      </c>
      <c r="K6" s="4">
        <v>7</v>
      </c>
      <c r="L6" s="4">
        <v>9</v>
      </c>
      <c r="M6" s="4" t="s">
        <v>59</v>
      </c>
      <c r="N6" s="4">
        <v>3</v>
      </c>
      <c r="O6" s="4" t="s">
        <v>59</v>
      </c>
      <c r="P6" s="4" t="s">
        <v>59</v>
      </c>
    </row>
    <row r="7" spans="1:16" s="3" customFormat="1" ht="21" x14ac:dyDescent="0.35">
      <c r="A7" s="6">
        <v>2</v>
      </c>
      <c r="B7" s="2" t="s">
        <v>6</v>
      </c>
      <c r="C7" s="23">
        <f t="shared" ref="C7:C17" si="0">SUM(D7:I7)</f>
        <v>21</v>
      </c>
      <c r="D7" s="4" t="s">
        <v>59</v>
      </c>
      <c r="E7" s="4" t="s">
        <v>59</v>
      </c>
      <c r="F7" s="4">
        <v>5</v>
      </c>
      <c r="G7" s="4">
        <v>8</v>
      </c>
      <c r="H7" s="4">
        <v>3</v>
      </c>
      <c r="I7" s="4">
        <v>5</v>
      </c>
      <c r="J7" s="23">
        <f t="shared" ref="J7:J17" si="1">SUM(K7:P7)</f>
        <v>8</v>
      </c>
      <c r="K7" s="4">
        <v>1</v>
      </c>
      <c r="L7" s="4">
        <v>6</v>
      </c>
      <c r="M7" s="4" t="s">
        <v>59</v>
      </c>
      <c r="N7" s="4">
        <v>1</v>
      </c>
      <c r="O7" s="4" t="s">
        <v>59</v>
      </c>
      <c r="P7" s="4" t="s">
        <v>59</v>
      </c>
    </row>
    <row r="8" spans="1:16" ht="21" x14ac:dyDescent="0.35">
      <c r="A8" s="6">
        <v>3</v>
      </c>
      <c r="B8" s="2" t="s">
        <v>7</v>
      </c>
      <c r="C8" s="23">
        <f t="shared" si="0"/>
        <v>44</v>
      </c>
      <c r="D8" s="4" t="s">
        <v>59</v>
      </c>
      <c r="E8" s="4" t="s">
        <v>59</v>
      </c>
      <c r="F8" s="4">
        <v>20</v>
      </c>
      <c r="G8" s="4">
        <v>9</v>
      </c>
      <c r="H8" s="4">
        <v>10</v>
      </c>
      <c r="I8" s="4">
        <v>5</v>
      </c>
      <c r="J8" s="23">
        <f t="shared" si="1"/>
        <v>17</v>
      </c>
      <c r="K8" s="4">
        <v>11</v>
      </c>
      <c r="L8" s="4">
        <v>2</v>
      </c>
      <c r="M8" s="4">
        <v>2</v>
      </c>
      <c r="N8" s="4">
        <v>2</v>
      </c>
      <c r="O8" s="4" t="s">
        <v>59</v>
      </c>
      <c r="P8" s="4" t="s">
        <v>59</v>
      </c>
    </row>
    <row r="9" spans="1:16" ht="21" x14ac:dyDescent="0.35">
      <c r="A9" s="21">
        <v>4</v>
      </c>
      <c r="B9" s="2" t="s">
        <v>4</v>
      </c>
      <c r="C9" s="23">
        <f t="shared" si="0"/>
        <v>82</v>
      </c>
      <c r="D9" s="4" t="s">
        <v>59</v>
      </c>
      <c r="E9" s="4" t="s">
        <v>59</v>
      </c>
      <c r="F9" s="4">
        <v>28</v>
      </c>
      <c r="G9" s="4">
        <v>40</v>
      </c>
      <c r="H9" s="4">
        <v>9</v>
      </c>
      <c r="I9" s="4">
        <v>5</v>
      </c>
      <c r="J9" s="23">
        <f t="shared" si="1"/>
        <v>12</v>
      </c>
      <c r="K9" s="4">
        <v>6</v>
      </c>
      <c r="L9" s="4">
        <v>4</v>
      </c>
      <c r="M9" s="4" t="s">
        <v>59</v>
      </c>
      <c r="N9" s="4">
        <v>2</v>
      </c>
      <c r="O9" s="4" t="s">
        <v>59</v>
      </c>
      <c r="P9" s="4" t="s">
        <v>59</v>
      </c>
    </row>
    <row r="10" spans="1:16" ht="21" x14ac:dyDescent="0.35">
      <c r="A10" s="21">
        <v>5</v>
      </c>
      <c r="B10" s="2" t="s">
        <v>8</v>
      </c>
      <c r="C10" s="23">
        <f t="shared" si="0"/>
        <v>56</v>
      </c>
      <c r="D10" s="4" t="s">
        <v>59</v>
      </c>
      <c r="E10" s="4" t="s">
        <v>59</v>
      </c>
      <c r="F10" s="4">
        <v>11</v>
      </c>
      <c r="G10" s="4">
        <v>34</v>
      </c>
      <c r="H10" s="4">
        <v>3</v>
      </c>
      <c r="I10" s="4">
        <v>8</v>
      </c>
      <c r="J10" s="23">
        <f t="shared" si="1"/>
        <v>22</v>
      </c>
      <c r="K10" s="4">
        <v>10</v>
      </c>
      <c r="L10" s="4">
        <v>10</v>
      </c>
      <c r="M10" s="4">
        <v>1</v>
      </c>
      <c r="N10" s="4">
        <v>1</v>
      </c>
      <c r="O10" s="4" t="s">
        <v>59</v>
      </c>
      <c r="P10" s="4" t="s">
        <v>59</v>
      </c>
    </row>
    <row r="11" spans="1:16" ht="21" x14ac:dyDescent="0.35">
      <c r="A11" s="6">
        <v>6</v>
      </c>
      <c r="B11" s="2" t="s">
        <v>5</v>
      </c>
      <c r="C11" s="23">
        <f t="shared" si="0"/>
        <v>100</v>
      </c>
      <c r="D11" s="4" t="s">
        <v>59</v>
      </c>
      <c r="E11" s="4" t="s">
        <v>59</v>
      </c>
      <c r="F11" s="4">
        <v>19</v>
      </c>
      <c r="G11" s="4">
        <v>47</v>
      </c>
      <c r="H11" s="4">
        <v>11</v>
      </c>
      <c r="I11" s="4">
        <v>23</v>
      </c>
      <c r="J11" s="23">
        <f t="shared" si="1"/>
        <v>28</v>
      </c>
      <c r="K11" s="4">
        <v>8</v>
      </c>
      <c r="L11" s="4">
        <v>17</v>
      </c>
      <c r="M11" s="4">
        <v>2</v>
      </c>
      <c r="N11" s="4">
        <v>1</v>
      </c>
      <c r="O11" s="4" t="s">
        <v>59</v>
      </c>
      <c r="P11" s="4" t="s">
        <v>59</v>
      </c>
    </row>
    <row r="12" spans="1:16" ht="21" x14ac:dyDescent="0.35">
      <c r="A12" s="6">
        <v>7</v>
      </c>
      <c r="B12" s="2" t="s">
        <v>0</v>
      </c>
      <c r="C12" s="23">
        <f t="shared" si="0"/>
        <v>31</v>
      </c>
      <c r="D12" s="4" t="s">
        <v>59</v>
      </c>
      <c r="E12" s="4" t="s">
        <v>59</v>
      </c>
      <c r="F12" s="4">
        <v>4</v>
      </c>
      <c r="G12" s="4">
        <v>13</v>
      </c>
      <c r="H12" s="4">
        <v>5</v>
      </c>
      <c r="I12" s="4">
        <v>9</v>
      </c>
      <c r="J12" s="23">
        <f t="shared" si="1"/>
        <v>1</v>
      </c>
      <c r="K12" s="4" t="s">
        <v>59</v>
      </c>
      <c r="L12" s="4">
        <v>1</v>
      </c>
      <c r="M12" s="4" t="s">
        <v>59</v>
      </c>
      <c r="N12" s="4" t="s">
        <v>59</v>
      </c>
      <c r="O12" s="4" t="s">
        <v>59</v>
      </c>
      <c r="P12" s="4" t="s">
        <v>59</v>
      </c>
    </row>
    <row r="13" spans="1:16" ht="21" x14ac:dyDescent="0.35">
      <c r="A13" s="6">
        <v>8</v>
      </c>
      <c r="B13" s="2" t="s">
        <v>58</v>
      </c>
      <c r="C13" s="23">
        <f t="shared" si="0"/>
        <v>28</v>
      </c>
      <c r="D13" s="4" t="s">
        <v>59</v>
      </c>
      <c r="E13" s="4" t="s">
        <v>59</v>
      </c>
      <c r="F13" s="4">
        <v>5</v>
      </c>
      <c r="G13" s="4">
        <v>14</v>
      </c>
      <c r="H13" s="4">
        <v>5</v>
      </c>
      <c r="I13" s="4">
        <v>4</v>
      </c>
      <c r="J13" s="23">
        <f t="shared" si="1"/>
        <v>3</v>
      </c>
      <c r="K13" s="4">
        <v>1</v>
      </c>
      <c r="L13" s="4">
        <v>1</v>
      </c>
      <c r="M13" s="4" t="s">
        <v>59</v>
      </c>
      <c r="N13" s="4">
        <v>1</v>
      </c>
      <c r="O13" s="4" t="s">
        <v>59</v>
      </c>
      <c r="P13" s="4" t="s">
        <v>59</v>
      </c>
    </row>
    <row r="14" spans="1:16" ht="21" x14ac:dyDescent="0.35">
      <c r="A14" s="6">
        <v>9</v>
      </c>
      <c r="B14" s="2" t="s">
        <v>22</v>
      </c>
      <c r="C14" s="23">
        <f t="shared" si="0"/>
        <v>10</v>
      </c>
      <c r="D14" s="4" t="s">
        <v>59</v>
      </c>
      <c r="E14" s="4" t="s">
        <v>59</v>
      </c>
      <c r="F14" s="4">
        <v>2</v>
      </c>
      <c r="G14" s="4">
        <v>5</v>
      </c>
      <c r="H14" s="4">
        <v>1</v>
      </c>
      <c r="I14" s="4">
        <v>2</v>
      </c>
      <c r="J14" s="23">
        <f t="shared" si="1"/>
        <v>3</v>
      </c>
      <c r="K14" s="4" t="s">
        <v>59</v>
      </c>
      <c r="L14" s="4">
        <v>2</v>
      </c>
      <c r="M14" s="4" t="s">
        <v>59</v>
      </c>
      <c r="N14" s="4">
        <v>1</v>
      </c>
      <c r="O14" s="4" t="s">
        <v>59</v>
      </c>
      <c r="P14" s="4" t="s">
        <v>59</v>
      </c>
    </row>
    <row r="15" spans="1:16" ht="21" x14ac:dyDescent="0.35">
      <c r="A15" s="6">
        <v>10</v>
      </c>
      <c r="B15" s="2" t="s">
        <v>23</v>
      </c>
      <c r="C15" s="23">
        <f t="shared" si="0"/>
        <v>13</v>
      </c>
      <c r="D15" s="4" t="s">
        <v>59</v>
      </c>
      <c r="E15" s="4" t="s">
        <v>59</v>
      </c>
      <c r="F15" s="4">
        <v>3</v>
      </c>
      <c r="G15" s="4">
        <v>5</v>
      </c>
      <c r="H15" s="4" t="s">
        <v>59</v>
      </c>
      <c r="I15" s="4">
        <v>5</v>
      </c>
      <c r="J15" s="23">
        <f t="shared" si="1"/>
        <v>4</v>
      </c>
      <c r="K15" s="4">
        <v>1</v>
      </c>
      <c r="L15" s="4">
        <v>3</v>
      </c>
      <c r="M15" s="4" t="s">
        <v>59</v>
      </c>
      <c r="N15" s="4" t="s">
        <v>59</v>
      </c>
      <c r="O15" s="4" t="s">
        <v>59</v>
      </c>
      <c r="P15" s="4" t="s">
        <v>59</v>
      </c>
    </row>
    <row r="16" spans="1:16" ht="21" x14ac:dyDescent="0.35">
      <c r="A16" s="6">
        <v>11</v>
      </c>
      <c r="B16" s="2" t="s">
        <v>24</v>
      </c>
      <c r="C16" s="23">
        <f t="shared" si="0"/>
        <v>18</v>
      </c>
      <c r="D16" s="4" t="s">
        <v>59</v>
      </c>
      <c r="E16" s="4" t="s">
        <v>59</v>
      </c>
      <c r="F16" s="4">
        <v>9</v>
      </c>
      <c r="G16" s="4">
        <v>5</v>
      </c>
      <c r="H16" s="4">
        <v>1</v>
      </c>
      <c r="I16" s="4">
        <v>3</v>
      </c>
      <c r="J16" s="23">
        <f t="shared" si="1"/>
        <v>0</v>
      </c>
      <c r="K16" s="4" t="s">
        <v>59</v>
      </c>
      <c r="L16" s="4" t="s">
        <v>59</v>
      </c>
      <c r="M16" s="4" t="s">
        <v>59</v>
      </c>
      <c r="N16" s="4" t="s">
        <v>59</v>
      </c>
      <c r="O16" s="4" t="s">
        <v>59</v>
      </c>
      <c r="P16" s="4" t="s">
        <v>59</v>
      </c>
    </row>
    <row r="17" spans="1:16" ht="21" x14ac:dyDescent="0.35">
      <c r="A17" s="6">
        <v>12</v>
      </c>
      <c r="B17" s="2" t="s">
        <v>21</v>
      </c>
      <c r="C17" s="23">
        <f t="shared" si="0"/>
        <v>71</v>
      </c>
      <c r="D17" s="4">
        <v>26</v>
      </c>
      <c r="E17" s="4">
        <v>33</v>
      </c>
      <c r="F17" s="4">
        <v>3</v>
      </c>
      <c r="G17" s="4">
        <v>9</v>
      </c>
      <c r="H17" s="4" t="s">
        <v>59</v>
      </c>
      <c r="I17" s="4" t="s">
        <v>59</v>
      </c>
      <c r="J17" s="23">
        <f t="shared" si="1"/>
        <v>0</v>
      </c>
      <c r="K17" s="4" t="s">
        <v>59</v>
      </c>
      <c r="L17" s="4" t="s">
        <v>59</v>
      </c>
      <c r="M17" s="4" t="s">
        <v>59</v>
      </c>
      <c r="N17" s="4" t="s">
        <v>59</v>
      </c>
      <c r="O17" s="4" t="s">
        <v>59</v>
      </c>
      <c r="P17" s="4" t="s">
        <v>59</v>
      </c>
    </row>
    <row r="18" spans="1:16" s="36" customFormat="1" ht="21" x14ac:dyDescent="0.3">
      <c r="A18" s="73" t="s">
        <v>1</v>
      </c>
      <c r="B18" s="74"/>
      <c r="C18" s="23">
        <f>SUM(C6:C17)</f>
        <v>537</v>
      </c>
      <c r="D18" s="23">
        <f t="shared" ref="D18:P18" si="2">SUM(D6:D17)</f>
        <v>26</v>
      </c>
      <c r="E18" s="23">
        <f t="shared" si="2"/>
        <v>33</v>
      </c>
      <c r="F18" s="23">
        <f t="shared" si="2"/>
        <v>122</v>
      </c>
      <c r="G18" s="23">
        <f>SUM(G6:G17)</f>
        <v>211</v>
      </c>
      <c r="H18" s="23">
        <f t="shared" si="2"/>
        <v>58</v>
      </c>
      <c r="I18" s="23">
        <f t="shared" si="2"/>
        <v>87</v>
      </c>
      <c r="J18" s="23">
        <f>SUM(J6:J17)</f>
        <v>117</v>
      </c>
      <c r="K18" s="23">
        <f t="shared" si="2"/>
        <v>45</v>
      </c>
      <c r="L18" s="23">
        <f t="shared" si="2"/>
        <v>55</v>
      </c>
      <c r="M18" s="23">
        <f t="shared" si="2"/>
        <v>5</v>
      </c>
      <c r="N18" s="23">
        <f>SUM(N6:N17)</f>
        <v>12</v>
      </c>
      <c r="O18" s="23">
        <f t="shared" si="2"/>
        <v>0</v>
      </c>
      <c r="P18" s="23">
        <f t="shared" si="2"/>
        <v>0</v>
      </c>
    </row>
    <row r="19" spans="1:16" s="36" customFormat="1" ht="21" x14ac:dyDescent="0.3">
      <c r="A19" s="69" t="s">
        <v>2</v>
      </c>
      <c r="B19" s="69"/>
      <c r="C19" s="23"/>
      <c r="D19" s="73">
        <f>SUM(D18:E18)</f>
        <v>59</v>
      </c>
      <c r="E19" s="74"/>
      <c r="F19" s="73">
        <f t="shared" ref="F19" si="3">SUM(F18:G18)</f>
        <v>333</v>
      </c>
      <c r="G19" s="74"/>
      <c r="H19" s="73">
        <f t="shared" ref="H19" si="4">SUM(H18:I18)</f>
        <v>145</v>
      </c>
      <c r="I19" s="74"/>
      <c r="J19" s="23"/>
      <c r="K19" s="73">
        <f>SUM(K18:L18)</f>
        <v>100</v>
      </c>
      <c r="L19" s="74"/>
      <c r="M19" s="73">
        <f t="shared" ref="M19" si="5">SUM(M18:N18)</f>
        <v>17</v>
      </c>
      <c r="N19" s="74"/>
      <c r="O19" s="73">
        <f t="shared" ref="O19" si="6">SUM(O18:P18)</f>
        <v>0</v>
      </c>
      <c r="P19" s="74"/>
    </row>
    <row r="20" spans="1:16" ht="21" x14ac:dyDescent="0.35">
      <c r="A20" s="53" t="s">
        <v>94</v>
      </c>
      <c r="B20" s="50"/>
    </row>
  </sheetData>
  <mergeCells count="21">
    <mergeCell ref="D19:E19"/>
    <mergeCell ref="F19:G19"/>
    <mergeCell ref="H19:I19"/>
    <mergeCell ref="K19:L19"/>
    <mergeCell ref="M19:N19"/>
    <mergeCell ref="A19:B19"/>
    <mergeCell ref="J3:J5"/>
    <mergeCell ref="A1:P1"/>
    <mergeCell ref="A18:B18"/>
    <mergeCell ref="O4:P4"/>
    <mergeCell ref="C3:C5"/>
    <mergeCell ref="B3:B5"/>
    <mergeCell ref="A3:A5"/>
    <mergeCell ref="D3:I3"/>
    <mergeCell ref="K3:P3"/>
    <mergeCell ref="D4:E4"/>
    <mergeCell ref="F4:G4"/>
    <mergeCell ref="H4:I4"/>
    <mergeCell ref="K4:L4"/>
    <mergeCell ref="M4:N4"/>
    <mergeCell ref="O19:P19"/>
  </mergeCells>
  <hyperlinks>
    <hyperlink ref="B6" location="D!A1" display="คณะครุศาสตร์" xr:uid="{00000000-0004-0000-0200-000000000000}"/>
    <hyperlink ref="B10" location="E!A1" display="คณะมนุษยศาสตร์และสังคมศาสตร์" xr:uid="{00000000-0004-0000-0200-000001000000}"/>
    <hyperlink ref="B11" location="F!A1" display="คณะวิทยาศาสตร์และเทคโนโลยี" xr:uid="{00000000-0004-0000-0200-000002000000}"/>
    <hyperlink ref="B7" location="G!A1" display="คณะเทคโนโลยีการเกษตร" xr:uid="{00000000-0004-0000-0200-000003000000}"/>
    <hyperlink ref="B8" location="H!A1" display="คณะเทคโนโลยีอุตสาหกรรม" xr:uid="{00000000-0004-0000-0200-000004000000}"/>
    <hyperlink ref="B9" location="I!A1" display="คณะวิทยาการจัดการ" xr:uid="{00000000-0004-0000-0200-000005000000}"/>
    <hyperlink ref="B12" location="'9'!A1" display="วิทยาลัยนวัตกรรมการจัดการ" xr:uid="{00000000-0004-0000-0200-000006000000}"/>
  </hyperlinks>
  <pageMargins left="0.39370078740157483" right="0.39370078740157483" top="0.39370078740157483" bottom="0.39370078740157483" header="0.31496062992125984" footer="0.31496062992125984"/>
  <pageSetup paperSize="9" fitToHeight="0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0"/>
  <sheetViews>
    <sheetView topLeftCell="A4" zoomScaleNormal="100" workbookViewId="0">
      <selection activeCell="B37" sqref="B37"/>
    </sheetView>
  </sheetViews>
  <sheetFormatPr defaultColWidth="9" defaultRowHeight="19.5" x14ac:dyDescent="0.3"/>
  <cols>
    <col min="1" max="1" width="6.5" style="32" customWidth="1"/>
    <col min="2" max="2" width="57" style="8" customWidth="1"/>
    <col min="3" max="3" width="8.125" style="8" customWidth="1"/>
    <col min="4" max="4" width="8.25" style="32" customWidth="1"/>
    <col min="5" max="5" width="9.125" style="8" customWidth="1"/>
    <col min="6" max="6" width="8.75" style="8" customWidth="1"/>
    <col min="7" max="7" width="8.125" style="8" customWidth="1"/>
    <col min="8" max="8" width="7.625" style="8" customWidth="1"/>
    <col min="9" max="9" width="8.5" style="8" customWidth="1"/>
    <col min="10" max="10" width="10.375" style="8" customWidth="1"/>
    <col min="11" max="11" width="9.875" style="8" customWidth="1"/>
    <col min="12" max="12" width="7.625" style="8" customWidth="1"/>
    <col min="13" max="13" width="7.75" style="8" customWidth="1"/>
    <col min="14" max="14" width="6.5" style="8" customWidth="1"/>
    <col min="15" max="15" width="11.125" style="8" customWidth="1"/>
    <col min="16" max="17" width="9" style="32" hidden="1" customWidth="1"/>
    <col min="18" max="16384" width="9" style="8"/>
  </cols>
  <sheetData>
    <row r="1" spans="1:17" ht="21" x14ac:dyDescent="0.3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7" ht="11.25" customHeight="1" x14ac:dyDescent="0.3">
      <c r="A2" s="35"/>
      <c r="B2" s="35"/>
      <c r="C2" s="35"/>
      <c r="D2" s="35"/>
      <c r="E2" s="35"/>
      <c r="F2" s="35"/>
      <c r="G2" s="35"/>
      <c r="H2" s="35"/>
      <c r="I2" s="41"/>
      <c r="J2" s="41"/>
      <c r="K2" s="35"/>
      <c r="L2" s="35"/>
      <c r="M2" s="35"/>
      <c r="N2" s="35"/>
    </row>
    <row r="3" spans="1:17" ht="21" x14ac:dyDescent="0.3">
      <c r="A3" s="61" t="s">
        <v>13</v>
      </c>
      <c r="B3" s="61" t="s">
        <v>30</v>
      </c>
      <c r="C3" s="85" t="s">
        <v>18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7"/>
      <c r="O3" s="82" t="s">
        <v>56</v>
      </c>
    </row>
    <row r="4" spans="1:17" s="3" customFormat="1" ht="45.95" customHeight="1" x14ac:dyDescent="0.3">
      <c r="A4" s="61"/>
      <c r="B4" s="61"/>
      <c r="C4" s="69" t="s">
        <v>25</v>
      </c>
      <c r="D4" s="69"/>
      <c r="E4" s="69" t="s">
        <v>36</v>
      </c>
      <c r="F4" s="69"/>
      <c r="G4" s="73" t="s">
        <v>37</v>
      </c>
      <c r="H4" s="74"/>
      <c r="I4" s="73" t="s">
        <v>26</v>
      </c>
      <c r="J4" s="74"/>
      <c r="K4" s="80" t="s">
        <v>38</v>
      </c>
      <c r="L4" s="81"/>
      <c r="M4" s="73" t="s">
        <v>39</v>
      </c>
      <c r="N4" s="74"/>
      <c r="O4" s="83"/>
      <c r="P4" s="43"/>
      <c r="Q4" s="43"/>
    </row>
    <row r="5" spans="1:17" s="3" customFormat="1" ht="21" x14ac:dyDescent="0.3">
      <c r="A5" s="61"/>
      <c r="B5" s="61"/>
      <c r="C5" s="34" t="s">
        <v>28</v>
      </c>
      <c r="D5" s="33" t="s">
        <v>29</v>
      </c>
      <c r="E5" s="34" t="s">
        <v>28</v>
      </c>
      <c r="F5" s="34" t="s">
        <v>29</v>
      </c>
      <c r="G5" s="34" t="s">
        <v>28</v>
      </c>
      <c r="H5" s="34" t="s">
        <v>29</v>
      </c>
      <c r="I5" s="40" t="s">
        <v>28</v>
      </c>
      <c r="J5" s="40" t="s">
        <v>29</v>
      </c>
      <c r="K5" s="34" t="s">
        <v>28</v>
      </c>
      <c r="L5" s="34" t="s">
        <v>29</v>
      </c>
      <c r="M5" s="34" t="s">
        <v>28</v>
      </c>
      <c r="N5" s="34" t="s">
        <v>29</v>
      </c>
      <c r="O5" s="84"/>
      <c r="P5" s="43" t="s">
        <v>88</v>
      </c>
      <c r="Q5" s="43" t="s">
        <v>89</v>
      </c>
    </row>
    <row r="6" spans="1:17" s="3" customFormat="1" ht="21" x14ac:dyDescent="0.3">
      <c r="A6" s="4">
        <v>1</v>
      </c>
      <c r="B6" s="5" t="s">
        <v>3</v>
      </c>
      <c r="C6" s="30"/>
      <c r="D6" s="42">
        <v>1</v>
      </c>
      <c r="E6" s="4"/>
      <c r="F6" s="4"/>
      <c r="G6" s="4"/>
      <c r="H6" s="4">
        <v>1</v>
      </c>
      <c r="I6" s="4">
        <v>3</v>
      </c>
      <c r="J6" s="4">
        <v>4</v>
      </c>
      <c r="K6" s="4"/>
      <c r="L6" s="4">
        <v>1</v>
      </c>
      <c r="M6" s="4">
        <v>1</v>
      </c>
      <c r="N6" s="4">
        <v>5</v>
      </c>
      <c r="O6" s="4">
        <f>SUM(C6:N6)</f>
        <v>16</v>
      </c>
      <c r="P6" s="44">
        <f>SUM(C6,E6,G6,I6,K6,M6)</f>
        <v>4</v>
      </c>
      <c r="Q6" s="44">
        <f>SUM(D6,F6,H6,J6,L6,N6)</f>
        <v>12</v>
      </c>
    </row>
    <row r="7" spans="1:17" s="3" customFormat="1" ht="21" x14ac:dyDescent="0.3">
      <c r="A7" s="4">
        <v>2</v>
      </c>
      <c r="B7" s="5" t="s">
        <v>6</v>
      </c>
      <c r="C7" s="30"/>
      <c r="D7" s="42">
        <v>1</v>
      </c>
      <c r="E7" s="4"/>
      <c r="F7" s="4"/>
      <c r="G7" s="4"/>
      <c r="H7" s="4"/>
      <c r="I7" s="4">
        <v>1</v>
      </c>
      <c r="J7" s="4">
        <v>6</v>
      </c>
      <c r="K7" s="4"/>
      <c r="L7" s="4"/>
      <c r="M7" s="4">
        <v>2</v>
      </c>
      <c r="N7" s="4">
        <v>3</v>
      </c>
      <c r="O7" s="4">
        <f t="shared" ref="O7:O37" si="0">SUM(C7:N7)</f>
        <v>13</v>
      </c>
      <c r="P7" s="44">
        <f t="shared" ref="P7:P38" si="1">SUM(C7,E7,G7,I7,K7,M7)</f>
        <v>3</v>
      </c>
      <c r="Q7" s="44">
        <f t="shared" ref="Q7:Q38" si="2">SUM(D7,F7,H7,J7,L7,N7)</f>
        <v>10</v>
      </c>
    </row>
    <row r="8" spans="1:17" ht="21" x14ac:dyDescent="0.3">
      <c r="A8" s="4">
        <v>3</v>
      </c>
      <c r="B8" s="5" t="s">
        <v>7</v>
      </c>
      <c r="C8" s="31"/>
      <c r="D8" s="42">
        <v>1</v>
      </c>
      <c r="E8" s="4"/>
      <c r="F8" s="4"/>
      <c r="G8" s="4"/>
      <c r="H8" s="4"/>
      <c r="I8" s="4">
        <v>3</v>
      </c>
      <c r="J8" s="4">
        <v>5</v>
      </c>
      <c r="K8" s="4">
        <v>1</v>
      </c>
      <c r="L8" s="4"/>
      <c r="M8" s="4">
        <v>3</v>
      </c>
      <c r="N8" s="4">
        <v>4</v>
      </c>
      <c r="O8" s="4">
        <f t="shared" si="0"/>
        <v>17</v>
      </c>
      <c r="P8" s="44">
        <f t="shared" si="1"/>
        <v>7</v>
      </c>
      <c r="Q8" s="44">
        <f t="shared" si="2"/>
        <v>10</v>
      </c>
    </row>
    <row r="9" spans="1:17" ht="21" x14ac:dyDescent="0.3">
      <c r="A9" s="4">
        <v>4</v>
      </c>
      <c r="B9" s="5" t="s">
        <v>4</v>
      </c>
      <c r="C9" s="31"/>
      <c r="D9" s="42">
        <v>1</v>
      </c>
      <c r="E9" s="4"/>
      <c r="F9" s="4"/>
      <c r="G9" s="4"/>
      <c r="H9" s="4"/>
      <c r="I9" s="4">
        <v>1</v>
      </c>
      <c r="J9" s="4">
        <v>7</v>
      </c>
      <c r="K9" s="4"/>
      <c r="L9" s="4"/>
      <c r="M9" s="4">
        <v>2</v>
      </c>
      <c r="N9" s="4">
        <v>5</v>
      </c>
      <c r="O9" s="4">
        <f t="shared" si="0"/>
        <v>16</v>
      </c>
      <c r="P9" s="44">
        <f t="shared" si="1"/>
        <v>3</v>
      </c>
      <c r="Q9" s="44">
        <f t="shared" si="2"/>
        <v>13</v>
      </c>
    </row>
    <row r="10" spans="1:17" ht="21" x14ac:dyDescent="0.3">
      <c r="A10" s="4">
        <v>5</v>
      </c>
      <c r="B10" s="5" t="s">
        <v>8</v>
      </c>
      <c r="C10" s="31"/>
      <c r="D10" s="42"/>
      <c r="E10" s="4"/>
      <c r="F10" s="4"/>
      <c r="G10" s="4"/>
      <c r="H10" s="4"/>
      <c r="I10" s="4">
        <v>2</v>
      </c>
      <c r="J10" s="4">
        <v>6</v>
      </c>
      <c r="K10" s="4">
        <v>1</v>
      </c>
      <c r="L10" s="4"/>
      <c r="M10" s="4">
        <v>3</v>
      </c>
      <c r="N10" s="4">
        <v>4</v>
      </c>
      <c r="O10" s="4">
        <f t="shared" si="0"/>
        <v>16</v>
      </c>
      <c r="P10" s="44">
        <f t="shared" si="1"/>
        <v>6</v>
      </c>
      <c r="Q10" s="44">
        <f t="shared" si="2"/>
        <v>10</v>
      </c>
    </row>
    <row r="11" spans="1:17" ht="21" x14ac:dyDescent="0.3">
      <c r="A11" s="4">
        <v>6</v>
      </c>
      <c r="B11" s="5" t="s">
        <v>5</v>
      </c>
      <c r="C11" s="31"/>
      <c r="D11" s="42">
        <v>1</v>
      </c>
      <c r="E11" s="4"/>
      <c r="F11" s="4">
        <v>1</v>
      </c>
      <c r="G11" s="4"/>
      <c r="H11" s="4"/>
      <c r="I11" s="4">
        <v>2</v>
      </c>
      <c r="J11" s="4">
        <v>14</v>
      </c>
      <c r="K11" s="4">
        <v>1</v>
      </c>
      <c r="L11" s="4">
        <v>4</v>
      </c>
      <c r="M11" s="4">
        <v>4</v>
      </c>
      <c r="N11" s="4">
        <v>6</v>
      </c>
      <c r="O11" s="4">
        <f t="shared" si="0"/>
        <v>33</v>
      </c>
      <c r="P11" s="44">
        <f t="shared" si="1"/>
        <v>7</v>
      </c>
      <c r="Q11" s="44">
        <f t="shared" si="2"/>
        <v>26</v>
      </c>
    </row>
    <row r="12" spans="1:17" ht="21" x14ac:dyDescent="0.3">
      <c r="A12" s="4">
        <v>7</v>
      </c>
      <c r="B12" s="5" t="s">
        <v>0</v>
      </c>
      <c r="C12" s="31"/>
      <c r="D12" s="42"/>
      <c r="E12" s="4"/>
      <c r="F12" s="4"/>
      <c r="G12" s="4"/>
      <c r="H12" s="4"/>
      <c r="I12" s="4">
        <v>1</v>
      </c>
      <c r="J12" s="4">
        <v>5</v>
      </c>
      <c r="K12" s="4"/>
      <c r="L12" s="4"/>
      <c r="M12" s="4"/>
      <c r="N12" s="4"/>
      <c r="O12" s="4">
        <f t="shared" si="0"/>
        <v>6</v>
      </c>
      <c r="P12" s="44">
        <f t="shared" si="1"/>
        <v>1</v>
      </c>
      <c r="Q12" s="44">
        <f t="shared" si="2"/>
        <v>5</v>
      </c>
    </row>
    <row r="13" spans="1:17" ht="21" x14ac:dyDescent="0.3">
      <c r="A13" s="4">
        <v>8</v>
      </c>
      <c r="B13" s="5" t="s">
        <v>58</v>
      </c>
      <c r="C13" s="31"/>
      <c r="D13" s="42"/>
      <c r="E13" s="4"/>
      <c r="F13" s="4"/>
      <c r="G13" s="4"/>
      <c r="H13" s="4"/>
      <c r="I13" s="4"/>
      <c r="J13" s="4">
        <v>3</v>
      </c>
      <c r="K13" s="4">
        <v>1</v>
      </c>
      <c r="L13" s="4">
        <v>4</v>
      </c>
      <c r="M13" s="4"/>
      <c r="N13" s="4"/>
      <c r="O13" s="4">
        <f t="shared" si="0"/>
        <v>8</v>
      </c>
      <c r="P13" s="44">
        <f t="shared" si="1"/>
        <v>1</v>
      </c>
      <c r="Q13" s="44">
        <f t="shared" si="2"/>
        <v>7</v>
      </c>
    </row>
    <row r="14" spans="1:17" ht="21" x14ac:dyDescent="0.3">
      <c r="A14" s="4">
        <v>9</v>
      </c>
      <c r="B14" s="24" t="s">
        <v>41</v>
      </c>
      <c r="C14" s="4"/>
      <c r="D14" s="21"/>
      <c r="E14" s="4"/>
      <c r="F14" s="4"/>
      <c r="G14" s="4"/>
      <c r="H14" s="4"/>
      <c r="I14" s="40"/>
      <c r="J14" s="4">
        <v>5</v>
      </c>
      <c r="K14" s="4">
        <v>1</v>
      </c>
      <c r="L14" s="4">
        <v>3</v>
      </c>
      <c r="M14" s="4"/>
      <c r="N14" s="4"/>
      <c r="O14" s="4">
        <f t="shared" si="0"/>
        <v>9</v>
      </c>
      <c r="P14" s="44">
        <f t="shared" si="1"/>
        <v>1</v>
      </c>
      <c r="Q14" s="44">
        <f t="shared" si="2"/>
        <v>8</v>
      </c>
    </row>
    <row r="15" spans="1:17" ht="21" x14ac:dyDescent="0.3">
      <c r="A15" s="4">
        <v>10</v>
      </c>
      <c r="B15" s="24" t="s">
        <v>40</v>
      </c>
      <c r="C15" s="4"/>
      <c r="D15" s="21">
        <v>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 t="shared" si="0"/>
        <v>1</v>
      </c>
      <c r="P15" s="44">
        <f t="shared" si="1"/>
        <v>0</v>
      </c>
      <c r="Q15" s="44">
        <f t="shared" si="2"/>
        <v>1</v>
      </c>
    </row>
    <row r="16" spans="1:17" ht="21" x14ac:dyDescent="0.3">
      <c r="A16" s="4">
        <v>11</v>
      </c>
      <c r="B16" s="24" t="s">
        <v>68</v>
      </c>
      <c r="C16" s="4"/>
      <c r="D16" s="21">
        <v>1</v>
      </c>
      <c r="E16" s="4">
        <v>10</v>
      </c>
      <c r="F16" s="4">
        <v>1</v>
      </c>
      <c r="G16" s="4">
        <v>3</v>
      </c>
      <c r="H16" s="4">
        <v>10</v>
      </c>
      <c r="I16" s="4">
        <v>14</v>
      </c>
      <c r="J16" s="4">
        <v>26</v>
      </c>
      <c r="K16" s="4"/>
      <c r="L16" s="4">
        <v>2</v>
      </c>
      <c r="M16" s="4">
        <v>53</v>
      </c>
      <c r="N16" s="4">
        <v>3</v>
      </c>
      <c r="O16" s="4">
        <f t="shared" si="0"/>
        <v>123</v>
      </c>
      <c r="P16" s="44">
        <f t="shared" si="1"/>
        <v>80</v>
      </c>
      <c r="Q16" s="44">
        <f t="shared" si="2"/>
        <v>43</v>
      </c>
    </row>
    <row r="17" spans="1:17" ht="21" x14ac:dyDescent="0.3">
      <c r="A17" s="4">
        <v>12</v>
      </c>
      <c r="B17" s="25" t="s">
        <v>69</v>
      </c>
      <c r="C17" s="4"/>
      <c r="D17" s="21"/>
      <c r="E17" s="4"/>
      <c r="F17" s="4"/>
      <c r="G17" s="4"/>
      <c r="H17" s="4"/>
      <c r="I17" s="4"/>
      <c r="J17" s="4">
        <v>1</v>
      </c>
      <c r="K17" s="4">
        <v>1</v>
      </c>
      <c r="L17" s="4"/>
      <c r="M17" s="4"/>
      <c r="N17" s="4"/>
      <c r="O17" s="4">
        <f t="shared" si="0"/>
        <v>2</v>
      </c>
      <c r="P17" s="44">
        <f t="shared" si="1"/>
        <v>1</v>
      </c>
      <c r="Q17" s="44">
        <f t="shared" si="2"/>
        <v>1</v>
      </c>
    </row>
    <row r="18" spans="1:17" ht="21" x14ac:dyDescent="0.3">
      <c r="A18" s="4">
        <v>13</v>
      </c>
      <c r="B18" s="25" t="s">
        <v>70</v>
      </c>
      <c r="C18" s="4"/>
      <c r="D18" s="21"/>
      <c r="E18" s="4"/>
      <c r="F18" s="4"/>
      <c r="G18" s="4"/>
      <c r="H18" s="4"/>
      <c r="I18" s="4"/>
      <c r="J18" s="4">
        <v>2</v>
      </c>
      <c r="K18" s="4"/>
      <c r="L18" s="4">
        <v>1</v>
      </c>
      <c r="M18" s="4"/>
      <c r="N18" s="4"/>
      <c r="O18" s="4">
        <f t="shared" si="0"/>
        <v>3</v>
      </c>
      <c r="P18" s="44">
        <f t="shared" si="1"/>
        <v>0</v>
      </c>
      <c r="Q18" s="44">
        <f t="shared" si="2"/>
        <v>3</v>
      </c>
    </row>
    <row r="19" spans="1:17" ht="21" x14ac:dyDescent="0.3">
      <c r="A19" s="4">
        <v>14</v>
      </c>
      <c r="B19" s="25" t="s">
        <v>71</v>
      </c>
      <c r="C19" s="4"/>
      <c r="D19" s="21"/>
      <c r="E19" s="4">
        <v>2</v>
      </c>
      <c r="F19" s="4"/>
      <c r="G19" s="4"/>
      <c r="H19" s="4"/>
      <c r="I19" s="4">
        <v>7</v>
      </c>
      <c r="J19" s="4">
        <v>25</v>
      </c>
      <c r="K19" s="4"/>
      <c r="L19" s="4"/>
      <c r="M19" s="4">
        <v>14</v>
      </c>
      <c r="N19" s="4">
        <v>35</v>
      </c>
      <c r="O19" s="4">
        <f t="shared" si="0"/>
        <v>83</v>
      </c>
      <c r="P19" s="44">
        <f t="shared" si="1"/>
        <v>23</v>
      </c>
      <c r="Q19" s="44">
        <f t="shared" si="2"/>
        <v>60</v>
      </c>
    </row>
    <row r="20" spans="1:17" ht="21" x14ac:dyDescent="0.3">
      <c r="A20" s="4">
        <v>15</v>
      </c>
      <c r="B20" s="27" t="s">
        <v>75</v>
      </c>
      <c r="C20" s="4"/>
      <c r="D20" s="21"/>
      <c r="E20" s="4"/>
      <c r="F20" s="4"/>
      <c r="G20" s="4"/>
      <c r="H20" s="4"/>
      <c r="I20" s="4">
        <v>2</v>
      </c>
      <c r="J20" s="4">
        <v>1</v>
      </c>
      <c r="K20" s="4">
        <v>1</v>
      </c>
      <c r="L20" s="4"/>
      <c r="M20" s="4"/>
      <c r="N20" s="4"/>
      <c r="O20" s="4">
        <f>SUM(C20:N20)</f>
        <v>4</v>
      </c>
      <c r="P20" s="44">
        <f>SUM(C20,E20,G20,I20,K20,M20)</f>
        <v>3</v>
      </c>
      <c r="Q20" s="44">
        <f>SUM(D20,F20,H20,J20,L20,N20)</f>
        <v>1</v>
      </c>
    </row>
    <row r="21" spans="1:17" ht="21" x14ac:dyDescent="0.3">
      <c r="A21" s="4">
        <v>16</v>
      </c>
      <c r="B21" s="91" t="s">
        <v>95</v>
      </c>
      <c r="C21" s="4"/>
      <c r="D21" s="21"/>
      <c r="E21" s="4"/>
      <c r="F21" s="4">
        <v>1</v>
      </c>
      <c r="G21" s="4"/>
      <c r="H21" s="4"/>
      <c r="I21" s="4"/>
      <c r="J21" s="4">
        <v>2</v>
      </c>
      <c r="K21" s="4"/>
      <c r="L21" s="4"/>
      <c r="M21" s="4"/>
      <c r="N21" s="4">
        <v>1</v>
      </c>
      <c r="O21" s="4">
        <f>SUM(C21:N21)</f>
        <v>4</v>
      </c>
      <c r="P21" s="44">
        <f>SUM(C21,E21,G21,I21,K21,M21)</f>
        <v>0</v>
      </c>
      <c r="Q21" s="44">
        <f>SUM(D21,F21,H21,J21,L21,N21)</f>
        <v>4</v>
      </c>
    </row>
    <row r="22" spans="1:17" ht="21" x14ac:dyDescent="0.3">
      <c r="A22" s="4">
        <v>17</v>
      </c>
      <c r="B22" s="26" t="s">
        <v>72</v>
      </c>
      <c r="C22" s="4"/>
      <c r="D22" s="21"/>
      <c r="E22" s="4">
        <v>1</v>
      </c>
      <c r="F22" s="4"/>
      <c r="G22" s="4"/>
      <c r="H22" s="4">
        <v>2</v>
      </c>
      <c r="I22" s="4">
        <v>1</v>
      </c>
      <c r="J22" s="4">
        <v>9</v>
      </c>
      <c r="K22" s="4"/>
      <c r="L22" s="4"/>
      <c r="M22" s="4"/>
      <c r="N22" s="4">
        <v>1</v>
      </c>
      <c r="O22" s="4">
        <f t="shared" si="0"/>
        <v>14</v>
      </c>
      <c r="P22" s="44">
        <f t="shared" si="1"/>
        <v>2</v>
      </c>
      <c r="Q22" s="44">
        <f t="shared" si="2"/>
        <v>12</v>
      </c>
    </row>
    <row r="23" spans="1:17" ht="21" x14ac:dyDescent="0.3">
      <c r="A23" s="4">
        <v>18</v>
      </c>
      <c r="B23" s="27" t="s">
        <v>73</v>
      </c>
      <c r="C23" s="4"/>
      <c r="D23" s="21"/>
      <c r="E23" s="4"/>
      <c r="F23" s="4"/>
      <c r="G23" s="4"/>
      <c r="H23" s="4"/>
      <c r="I23" s="4"/>
      <c r="J23" s="4">
        <v>2</v>
      </c>
      <c r="K23" s="4"/>
      <c r="L23" s="4"/>
      <c r="M23" s="4"/>
      <c r="N23" s="4"/>
      <c r="O23" s="4">
        <f t="shared" si="0"/>
        <v>2</v>
      </c>
      <c r="P23" s="44">
        <f t="shared" si="1"/>
        <v>0</v>
      </c>
      <c r="Q23" s="44">
        <f t="shared" si="2"/>
        <v>2</v>
      </c>
    </row>
    <row r="24" spans="1:17" ht="21" x14ac:dyDescent="0.3">
      <c r="A24" s="4">
        <v>19</v>
      </c>
      <c r="B24" s="24" t="s">
        <v>74</v>
      </c>
      <c r="C24" s="4"/>
      <c r="D24" s="21">
        <v>1</v>
      </c>
      <c r="E24" s="4"/>
      <c r="F24" s="4">
        <v>1</v>
      </c>
      <c r="G24" s="4"/>
      <c r="H24" s="4"/>
      <c r="I24" s="4">
        <v>1</v>
      </c>
      <c r="J24" s="4">
        <v>4</v>
      </c>
      <c r="K24" s="4"/>
      <c r="L24" s="4"/>
      <c r="M24" s="4"/>
      <c r="N24" s="4"/>
      <c r="O24" s="4">
        <f t="shared" si="0"/>
        <v>7</v>
      </c>
      <c r="P24" s="44">
        <f t="shared" si="1"/>
        <v>1</v>
      </c>
      <c r="Q24" s="44">
        <f t="shared" si="2"/>
        <v>6</v>
      </c>
    </row>
    <row r="25" spans="1:17" ht="21" x14ac:dyDescent="0.3">
      <c r="A25" s="4">
        <v>20</v>
      </c>
      <c r="B25" s="27" t="s">
        <v>76</v>
      </c>
      <c r="C25" s="4"/>
      <c r="D25" s="21"/>
      <c r="E25" s="4"/>
      <c r="F25" s="4"/>
      <c r="G25" s="4">
        <v>1</v>
      </c>
      <c r="H25" s="4"/>
      <c r="I25" s="4"/>
      <c r="J25" s="4">
        <v>1</v>
      </c>
      <c r="K25" s="4"/>
      <c r="L25" s="4">
        <v>1</v>
      </c>
      <c r="M25" s="4"/>
      <c r="N25" s="4"/>
      <c r="O25" s="4">
        <f t="shared" si="0"/>
        <v>3</v>
      </c>
      <c r="P25" s="44">
        <f t="shared" si="1"/>
        <v>1</v>
      </c>
      <c r="Q25" s="44">
        <f t="shared" si="2"/>
        <v>2</v>
      </c>
    </row>
    <row r="26" spans="1:17" ht="21" x14ac:dyDescent="0.3">
      <c r="A26" s="4">
        <v>21</v>
      </c>
      <c r="B26" s="24" t="s">
        <v>60</v>
      </c>
      <c r="C26" s="4"/>
      <c r="D26" s="21"/>
      <c r="E26" s="4"/>
      <c r="F26" s="4"/>
      <c r="G26" s="4"/>
      <c r="H26" s="4">
        <v>2</v>
      </c>
      <c r="I26" s="4"/>
      <c r="J26" s="4"/>
      <c r="K26" s="4"/>
      <c r="L26" s="4"/>
      <c r="M26" s="4"/>
      <c r="N26" s="4"/>
      <c r="O26" s="4">
        <f t="shared" si="0"/>
        <v>2</v>
      </c>
      <c r="P26" s="44">
        <f t="shared" si="1"/>
        <v>0</v>
      </c>
      <c r="Q26" s="44">
        <f t="shared" si="2"/>
        <v>2</v>
      </c>
    </row>
    <row r="27" spans="1:17" ht="21" x14ac:dyDescent="0.3">
      <c r="A27" s="4">
        <v>22</v>
      </c>
      <c r="B27" s="24" t="s">
        <v>42</v>
      </c>
      <c r="C27" s="4"/>
      <c r="D27" s="21"/>
      <c r="E27" s="4"/>
      <c r="F27" s="4">
        <v>2</v>
      </c>
      <c r="G27" s="4"/>
      <c r="H27" s="4">
        <v>3</v>
      </c>
      <c r="I27" s="4">
        <v>3</v>
      </c>
      <c r="J27" s="4">
        <v>7</v>
      </c>
      <c r="K27" s="4"/>
      <c r="L27" s="4">
        <v>1</v>
      </c>
      <c r="M27" s="4"/>
      <c r="N27" s="4"/>
      <c r="O27" s="4">
        <f t="shared" si="0"/>
        <v>16</v>
      </c>
      <c r="P27" s="44">
        <f t="shared" si="1"/>
        <v>3</v>
      </c>
      <c r="Q27" s="44">
        <f t="shared" si="2"/>
        <v>13</v>
      </c>
    </row>
    <row r="28" spans="1:17" ht="21" x14ac:dyDescent="0.3">
      <c r="A28" s="4">
        <v>23</v>
      </c>
      <c r="B28" s="24" t="s">
        <v>77</v>
      </c>
      <c r="C28" s="4"/>
      <c r="D28" s="21"/>
      <c r="E28" s="4"/>
      <c r="F28" s="4"/>
      <c r="G28" s="4"/>
      <c r="H28" s="4"/>
      <c r="I28" s="4"/>
      <c r="J28" s="4">
        <v>4</v>
      </c>
      <c r="K28" s="4"/>
      <c r="L28" s="4"/>
      <c r="M28" s="4">
        <v>1</v>
      </c>
      <c r="N28" s="4"/>
      <c r="O28" s="4">
        <f t="shared" si="0"/>
        <v>5</v>
      </c>
      <c r="P28" s="44">
        <f t="shared" si="1"/>
        <v>1</v>
      </c>
      <c r="Q28" s="44">
        <f t="shared" si="2"/>
        <v>4</v>
      </c>
    </row>
    <row r="29" spans="1:17" ht="21" x14ac:dyDescent="0.3">
      <c r="A29" s="4">
        <v>24</v>
      </c>
      <c r="B29" s="24" t="s">
        <v>78</v>
      </c>
      <c r="C29" s="4"/>
      <c r="D29" s="21"/>
      <c r="E29" s="4"/>
      <c r="F29" s="4"/>
      <c r="G29" s="4"/>
      <c r="H29" s="4"/>
      <c r="I29" s="4"/>
      <c r="J29" s="4">
        <v>1</v>
      </c>
      <c r="K29" s="4">
        <v>1</v>
      </c>
      <c r="L29" s="4">
        <v>2</v>
      </c>
      <c r="M29" s="4"/>
      <c r="N29" s="4"/>
      <c r="O29" s="4">
        <f t="shared" si="0"/>
        <v>4</v>
      </c>
      <c r="P29" s="44">
        <f t="shared" si="1"/>
        <v>1</v>
      </c>
      <c r="Q29" s="44">
        <f t="shared" si="2"/>
        <v>3</v>
      </c>
    </row>
    <row r="30" spans="1:17" ht="21" x14ac:dyDescent="0.3">
      <c r="A30" s="4">
        <v>25</v>
      </c>
      <c r="B30" s="5" t="s">
        <v>43</v>
      </c>
      <c r="C30" s="4"/>
      <c r="D30" s="21">
        <v>1</v>
      </c>
      <c r="E30" s="4"/>
      <c r="F30" s="4"/>
      <c r="G30" s="4"/>
      <c r="H30" s="4"/>
      <c r="I30" s="4">
        <v>2</v>
      </c>
      <c r="J30" s="4">
        <v>3</v>
      </c>
      <c r="K30" s="4">
        <v>1</v>
      </c>
      <c r="L30" s="4"/>
      <c r="M30" s="4"/>
      <c r="N30" s="4">
        <v>1</v>
      </c>
      <c r="O30" s="4">
        <f t="shared" si="0"/>
        <v>8</v>
      </c>
      <c r="P30" s="44">
        <f t="shared" si="1"/>
        <v>3</v>
      </c>
      <c r="Q30" s="44">
        <f t="shared" si="2"/>
        <v>5</v>
      </c>
    </row>
    <row r="31" spans="1:17" ht="21" x14ac:dyDescent="0.3">
      <c r="A31" s="4">
        <v>26</v>
      </c>
      <c r="B31" s="5" t="s">
        <v>79</v>
      </c>
      <c r="C31" s="4"/>
      <c r="D31" s="21"/>
      <c r="E31" s="4"/>
      <c r="F31" s="4"/>
      <c r="G31" s="4"/>
      <c r="H31" s="4">
        <v>1</v>
      </c>
      <c r="I31" s="4"/>
      <c r="J31" s="4"/>
      <c r="K31" s="4">
        <v>2</v>
      </c>
      <c r="L31" s="4">
        <v>1</v>
      </c>
      <c r="M31" s="4"/>
      <c r="N31" s="4"/>
      <c r="O31" s="4">
        <f t="shared" si="0"/>
        <v>4</v>
      </c>
      <c r="P31" s="44">
        <f t="shared" si="1"/>
        <v>2</v>
      </c>
      <c r="Q31" s="44">
        <f t="shared" si="2"/>
        <v>2</v>
      </c>
    </row>
    <row r="32" spans="1:17" ht="21" x14ac:dyDescent="0.3">
      <c r="A32" s="4">
        <v>27</v>
      </c>
      <c r="B32" s="5" t="s">
        <v>44</v>
      </c>
      <c r="C32" s="4"/>
      <c r="D32" s="21">
        <v>1</v>
      </c>
      <c r="E32" s="4"/>
      <c r="F32" s="4"/>
      <c r="G32" s="4"/>
      <c r="H32" s="4"/>
      <c r="I32" s="4">
        <v>6</v>
      </c>
      <c r="J32" s="4">
        <v>15</v>
      </c>
      <c r="K32" s="4"/>
      <c r="L32" s="4">
        <v>1</v>
      </c>
      <c r="M32" s="4"/>
      <c r="N32" s="4">
        <v>4</v>
      </c>
      <c r="O32" s="4">
        <f t="shared" si="0"/>
        <v>27</v>
      </c>
      <c r="P32" s="44">
        <f t="shared" si="1"/>
        <v>6</v>
      </c>
      <c r="Q32" s="44">
        <f t="shared" si="2"/>
        <v>21</v>
      </c>
    </row>
    <row r="33" spans="1:17" ht="21" x14ac:dyDescent="0.3">
      <c r="A33" s="4">
        <v>28</v>
      </c>
      <c r="B33" s="5" t="s">
        <v>45</v>
      </c>
      <c r="C33" s="4"/>
      <c r="D33" s="21">
        <v>1</v>
      </c>
      <c r="E33" s="4"/>
      <c r="F33" s="4">
        <v>1</v>
      </c>
      <c r="G33" s="4"/>
      <c r="H33" s="4"/>
      <c r="I33" s="4">
        <v>1</v>
      </c>
      <c r="J33" s="4"/>
      <c r="K33" s="4">
        <v>2</v>
      </c>
      <c r="L33" s="4">
        <v>2</v>
      </c>
      <c r="M33" s="4"/>
      <c r="N33" s="4"/>
      <c r="O33" s="4">
        <f t="shared" si="0"/>
        <v>7</v>
      </c>
      <c r="P33" s="44">
        <f t="shared" si="1"/>
        <v>3</v>
      </c>
      <c r="Q33" s="44">
        <f t="shared" si="2"/>
        <v>4</v>
      </c>
    </row>
    <row r="34" spans="1:17" ht="21" x14ac:dyDescent="0.3">
      <c r="A34" s="4">
        <v>29</v>
      </c>
      <c r="B34" s="5" t="s">
        <v>80</v>
      </c>
      <c r="C34" s="4"/>
      <c r="D34" s="21"/>
      <c r="E34" s="4"/>
      <c r="F34" s="4"/>
      <c r="G34" s="4"/>
      <c r="H34" s="4"/>
      <c r="I34" s="4"/>
      <c r="J34" s="4"/>
      <c r="K34" s="4">
        <v>1</v>
      </c>
      <c r="L34" s="4">
        <v>2</v>
      </c>
      <c r="M34" s="4"/>
      <c r="N34" s="4"/>
      <c r="O34" s="4">
        <f t="shared" si="0"/>
        <v>3</v>
      </c>
      <c r="P34" s="44">
        <f t="shared" si="1"/>
        <v>1</v>
      </c>
      <c r="Q34" s="44">
        <f t="shared" si="2"/>
        <v>2</v>
      </c>
    </row>
    <row r="35" spans="1:17" ht="21" x14ac:dyDescent="0.3">
      <c r="A35" s="4">
        <v>30</v>
      </c>
      <c r="B35" s="5" t="s">
        <v>46</v>
      </c>
      <c r="C35" s="4"/>
      <c r="D35" s="21"/>
      <c r="E35" s="4"/>
      <c r="F35" s="4"/>
      <c r="G35" s="4"/>
      <c r="H35" s="4">
        <v>1</v>
      </c>
      <c r="I35" s="4"/>
      <c r="J35" s="4">
        <v>1</v>
      </c>
      <c r="K35" s="4"/>
      <c r="L35" s="4"/>
      <c r="M35" s="4"/>
      <c r="N35" s="4"/>
      <c r="O35" s="4">
        <f t="shared" si="0"/>
        <v>2</v>
      </c>
      <c r="P35" s="44">
        <f t="shared" si="1"/>
        <v>0</v>
      </c>
      <c r="Q35" s="44">
        <f t="shared" si="2"/>
        <v>2</v>
      </c>
    </row>
    <row r="36" spans="1:17" ht="21" x14ac:dyDescent="0.3">
      <c r="A36" s="4">
        <v>31</v>
      </c>
      <c r="B36" s="5" t="s">
        <v>81</v>
      </c>
      <c r="C36" s="4"/>
      <c r="D36" s="21"/>
      <c r="E36" s="4"/>
      <c r="F36" s="4"/>
      <c r="G36" s="4"/>
      <c r="H36" s="4"/>
      <c r="I36" s="4"/>
      <c r="J36" s="4">
        <v>9</v>
      </c>
      <c r="K36" s="4">
        <v>1</v>
      </c>
      <c r="L36" s="4">
        <v>11</v>
      </c>
      <c r="M36" s="4">
        <v>3</v>
      </c>
      <c r="N36" s="4">
        <v>9</v>
      </c>
      <c r="O36" s="4">
        <f t="shared" si="0"/>
        <v>33</v>
      </c>
      <c r="P36" s="44">
        <f t="shared" si="1"/>
        <v>4</v>
      </c>
      <c r="Q36" s="44">
        <f t="shared" si="2"/>
        <v>29</v>
      </c>
    </row>
    <row r="37" spans="1:17" ht="21" x14ac:dyDescent="0.3">
      <c r="A37" s="4">
        <v>32</v>
      </c>
      <c r="B37" s="5" t="s">
        <v>61</v>
      </c>
      <c r="C37" s="4"/>
      <c r="D37" s="21"/>
      <c r="E37" s="4"/>
      <c r="F37" s="4"/>
      <c r="G37" s="4"/>
      <c r="H37" s="4">
        <v>1</v>
      </c>
      <c r="I37" s="4"/>
      <c r="J37" s="4">
        <v>1</v>
      </c>
      <c r="K37" s="4">
        <v>2</v>
      </c>
      <c r="L37" s="4">
        <v>1</v>
      </c>
      <c r="M37" s="4">
        <v>10</v>
      </c>
      <c r="N37" s="4">
        <v>3</v>
      </c>
      <c r="O37" s="4">
        <f t="shared" si="0"/>
        <v>18</v>
      </c>
      <c r="P37" s="44">
        <f t="shared" si="1"/>
        <v>12</v>
      </c>
      <c r="Q37" s="44">
        <f t="shared" si="2"/>
        <v>6</v>
      </c>
    </row>
    <row r="38" spans="1:17" ht="21" x14ac:dyDescent="0.3">
      <c r="A38" s="73" t="s">
        <v>1</v>
      </c>
      <c r="B38" s="74"/>
      <c r="C38" s="4">
        <f>SUM(C6:C37)</f>
        <v>0</v>
      </c>
      <c r="D38" s="21">
        <f>SUM(D6:D37)</f>
        <v>11</v>
      </c>
      <c r="E38" s="4">
        <f>SUM(E6:E37)</f>
        <v>13</v>
      </c>
      <c r="F38" s="4">
        <f>SUM(F6:F37)</f>
        <v>7</v>
      </c>
      <c r="G38" s="4">
        <f>SUM(G6:G37)</f>
        <v>4</v>
      </c>
      <c r="H38" s="4">
        <f>SUM(H6:H37)</f>
        <v>21</v>
      </c>
      <c r="I38" s="4">
        <f>SUM(I6:I37)</f>
        <v>50</v>
      </c>
      <c r="J38" s="4">
        <f>SUM(J6:J37)</f>
        <v>169</v>
      </c>
      <c r="K38" s="4">
        <f>SUM(K6:K37)</f>
        <v>17</v>
      </c>
      <c r="L38" s="4">
        <f>SUM(L6:L37)</f>
        <v>37</v>
      </c>
      <c r="M38" s="4">
        <f>SUM(M6:M37)</f>
        <v>96</v>
      </c>
      <c r="N38" s="4">
        <f>SUM(N6:N37)</f>
        <v>84</v>
      </c>
      <c r="O38" s="75">
        <f>SUM(O6:O37)</f>
        <v>509</v>
      </c>
      <c r="P38" s="44">
        <f t="shared" si="1"/>
        <v>180</v>
      </c>
      <c r="Q38" s="44">
        <f t="shared" si="2"/>
        <v>329</v>
      </c>
    </row>
    <row r="39" spans="1:17" ht="21" x14ac:dyDescent="0.3">
      <c r="A39" s="69" t="s">
        <v>2</v>
      </c>
      <c r="B39" s="69"/>
      <c r="C39" s="77">
        <f>SUM(C38:D38)</f>
        <v>11</v>
      </c>
      <c r="D39" s="78"/>
      <c r="E39" s="77">
        <f>SUM(E38:F38)</f>
        <v>20</v>
      </c>
      <c r="F39" s="78"/>
      <c r="G39" s="77">
        <f>SUM(G38:H38)</f>
        <v>25</v>
      </c>
      <c r="H39" s="78"/>
      <c r="I39" s="77">
        <f>SUM(I38:J38)</f>
        <v>219</v>
      </c>
      <c r="J39" s="78"/>
      <c r="K39" s="77">
        <f>SUM(K38:L38)</f>
        <v>54</v>
      </c>
      <c r="L39" s="78"/>
      <c r="M39" s="77">
        <f>SUM(M38:N38)</f>
        <v>180</v>
      </c>
      <c r="N39" s="78"/>
      <c r="O39" s="76"/>
    </row>
    <row r="40" spans="1:17" ht="21" x14ac:dyDescent="0.35">
      <c r="A40" s="79" t="s">
        <v>90</v>
      </c>
      <c r="B40" s="79"/>
    </row>
  </sheetData>
  <mergeCells count="21">
    <mergeCell ref="A1:O1"/>
    <mergeCell ref="A3:A5"/>
    <mergeCell ref="B3:B5"/>
    <mergeCell ref="C4:D4"/>
    <mergeCell ref="E4:F4"/>
    <mergeCell ref="I4:J4"/>
    <mergeCell ref="O3:O5"/>
    <mergeCell ref="C3:N3"/>
    <mergeCell ref="O38:O39"/>
    <mergeCell ref="I39:J39"/>
    <mergeCell ref="A40:B40"/>
    <mergeCell ref="G4:H4"/>
    <mergeCell ref="K4:L4"/>
    <mergeCell ref="M4:N4"/>
    <mergeCell ref="K39:L39"/>
    <mergeCell ref="M39:N39"/>
    <mergeCell ref="C39:D39"/>
    <mergeCell ref="E39:F39"/>
    <mergeCell ref="G39:H39"/>
    <mergeCell ref="A38:B38"/>
    <mergeCell ref="A39:B39"/>
  </mergeCells>
  <pageMargins left="0.19685039370078741" right="0.19685039370078741" top="0.39370078740157483" bottom="0.39370078740157483" header="0.31496062992125984" footer="0.31496062992125984"/>
  <pageSetup paperSize="9" scale="77" fitToHeight="0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M40"/>
  <sheetViews>
    <sheetView topLeftCell="A13" zoomScaleNormal="100" workbookViewId="0">
      <selection activeCell="B30" sqref="B30"/>
    </sheetView>
  </sheetViews>
  <sheetFormatPr defaultColWidth="9" defaultRowHeight="19.5" x14ac:dyDescent="0.3"/>
  <cols>
    <col min="1" max="1" width="6.5" style="8" customWidth="1"/>
    <col min="2" max="2" width="59.875" style="8" customWidth="1"/>
    <col min="3" max="3" width="8.75" style="8" customWidth="1"/>
    <col min="4" max="4" width="9.25" style="8" customWidth="1"/>
    <col min="5" max="5" width="9" style="8" customWidth="1"/>
    <col min="6" max="6" width="9.125" style="8" customWidth="1"/>
    <col min="7" max="7" width="9" style="8" customWidth="1"/>
    <col min="8" max="8" width="7.875" style="8" customWidth="1"/>
    <col min="9" max="9" width="7" style="8" customWidth="1"/>
    <col min="10" max="10" width="8.125" style="8" customWidth="1"/>
    <col min="11" max="11" width="11.75" style="8" customWidth="1"/>
    <col min="12" max="13" width="0" style="8" hidden="1" customWidth="1"/>
    <col min="14" max="16384" width="9" style="8"/>
  </cols>
  <sheetData>
    <row r="1" spans="1:13" ht="21" x14ac:dyDescent="0.3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3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ht="21" x14ac:dyDescent="0.3">
      <c r="A3" s="61" t="s">
        <v>13</v>
      </c>
      <c r="B3" s="61" t="s">
        <v>30</v>
      </c>
      <c r="C3" s="85" t="s">
        <v>31</v>
      </c>
      <c r="D3" s="86"/>
      <c r="E3" s="86"/>
      <c r="F3" s="86"/>
      <c r="G3" s="86"/>
      <c r="H3" s="86"/>
      <c r="I3" s="86"/>
      <c r="J3" s="86"/>
      <c r="K3" s="88" t="s">
        <v>2</v>
      </c>
    </row>
    <row r="4" spans="1:13" s="3" customFormat="1" ht="21" x14ac:dyDescent="0.3">
      <c r="A4" s="61"/>
      <c r="B4" s="61"/>
      <c r="C4" s="69" t="s">
        <v>47</v>
      </c>
      <c r="D4" s="69"/>
      <c r="E4" s="69" t="s">
        <v>9</v>
      </c>
      <c r="F4" s="69"/>
      <c r="G4" s="73" t="s">
        <v>10</v>
      </c>
      <c r="H4" s="74"/>
      <c r="I4" s="89" t="s">
        <v>11</v>
      </c>
      <c r="J4" s="90"/>
      <c r="K4" s="83"/>
    </row>
    <row r="5" spans="1:13" s="3" customFormat="1" ht="21" x14ac:dyDescent="0.3">
      <c r="A5" s="61"/>
      <c r="B5" s="61"/>
      <c r="C5" s="23" t="s">
        <v>28</v>
      </c>
      <c r="D5" s="23" t="s">
        <v>29</v>
      </c>
      <c r="E5" s="23" t="s">
        <v>28</v>
      </c>
      <c r="F5" s="23" t="s">
        <v>29</v>
      </c>
      <c r="G5" s="23" t="s">
        <v>28</v>
      </c>
      <c r="H5" s="23" t="s">
        <v>29</v>
      </c>
      <c r="I5" s="23" t="s">
        <v>28</v>
      </c>
      <c r="J5" s="23" t="s">
        <v>29</v>
      </c>
      <c r="K5" s="84"/>
      <c r="L5" s="3" t="s">
        <v>88</v>
      </c>
      <c r="M5" s="3" t="s">
        <v>89</v>
      </c>
    </row>
    <row r="6" spans="1:13" s="3" customFormat="1" ht="21" x14ac:dyDescent="0.3">
      <c r="A6" s="4">
        <v>1</v>
      </c>
      <c r="B6" s="5" t="s">
        <v>3</v>
      </c>
      <c r="C6" s="4">
        <v>1</v>
      </c>
      <c r="D6" s="4">
        <v>5</v>
      </c>
      <c r="E6" s="4">
        <v>2</v>
      </c>
      <c r="F6" s="4">
        <v>4</v>
      </c>
      <c r="G6" s="4">
        <v>1</v>
      </c>
      <c r="H6" s="4">
        <v>3</v>
      </c>
      <c r="I6" s="4"/>
      <c r="J6" s="4"/>
      <c r="K6" s="4">
        <f>SUM(C6:J6)</f>
        <v>16</v>
      </c>
      <c r="L6" s="30">
        <f>SUM(C6,E6,G6,I6)</f>
        <v>4</v>
      </c>
      <c r="M6" s="30">
        <f>SUM(D6,F6,H6,J6)</f>
        <v>12</v>
      </c>
    </row>
    <row r="7" spans="1:13" s="3" customFormat="1" ht="21" x14ac:dyDescent="0.3">
      <c r="A7" s="4">
        <v>2</v>
      </c>
      <c r="B7" s="5" t="s">
        <v>6</v>
      </c>
      <c r="C7" s="4">
        <v>2</v>
      </c>
      <c r="D7" s="4">
        <v>3</v>
      </c>
      <c r="E7" s="4">
        <v>1</v>
      </c>
      <c r="F7" s="4">
        <v>6</v>
      </c>
      <c r="G7" s="4"/>
      <c r="H7" s="4">
        <v>1</v>
      </c>
      <c r="I7" s="4"/>
      <c r="J7" s="4"/>
      <c r="K7" s="4">
        <f t="shared" ref="K7:K37" si="0">SUM(C7:J7)</f>
        <v>13</v>
      </c>
      <c r="L7" s="30">
        <f t="shared" ref="L7:L38" si="1">SUM(C7,E7,G7,I7)</f>
        <v>3</v>
      </c>
      <c r="M7" s="30">
        <f t="shared" ref="M7:M38" si="2">SUM(D7,F7,H7,J7)</f>
        <v>10</v>
      </c>
    </row>
    <row r="8" spans="1:13" ht="21" x14ac:dyDescent="0.3">
      <c r="A8" s="4">
        <v>3</v>
      </c>
      <c r="B8" s="5" t="s">
        <v>7</v>
      </c>
      <c r="C8" s="4">
        <v>3</v>
      </c>
      <c r="D8" s="4">
        <v>4</v>
      </c>
      <c r="E8" s="4">
        <v>4</v>
      </c>
      <c r="F8" s="4">
        <v>5</v>
      </c>
      <c r="G8" s="4"/>
      <c r="H8" s="4">
        <v>1</v>
      </c>
      <c r="I8" s="4"/>
      <c r="J8" s="4"/>
      <c r="K8" s="4">
        <f t="shared" si="0"/>
        <v>17</v>
      </c>
      <c r="L8" s="30">
        <f t="shared" si="1"/>
        <v>7</v>
      </c>
      <c r="M8" s="30">
        <f t="shared" si="2"/>
        <v>10</v>
      </c>
    </row>
    <row r="9" spans="1:13" ht="21" x14ac:dyDescent="0.3">
      <c r="A9" s="4">
        <v>4</v>
      </c>
      <c r="B9" s="5" t="s">
        <v>4</v>
      </c>
      <c r="C9" s="4">
        <v>2</v>
      </c>
      <c r="D9" s="4">
        <v>5</v>
      </c>
      <c r="E9" s="4">
        <v>1</v>
      </c>
      <c r="F9" s="4">
        <v>7</v>
      </c>
      <c r="G9" s="4"/>
      <c r="H9" s="4">
        <v>1</v>
      </c>
      <c r="I9" s="4"/>
      <c r="J9" s="4"/>
      <c r="K9" s="4">
        <f t="shared" si="0"/>
        <v>16</v>
      </c>
      <c r="L9" s="30">
        <f t="shared" si="1"/>
        <v>3</v>
      </c>
      <c r="M9" s="30">
        <f t="shared" si="2"/>
        <v>13</v>
      </c>
    </row>
    <row r="10" spans="1:13" ht="21" x14ac:dyDescent="0.3">
      <c r="A10" s="4">
        <v>5</v>
      </c>
      <c r="B10" s="5" t="s">
        <v>8</v>
      </c>
      <c r="C10" s="4">
        <v>3</v>
      </c>
      <c r="D10" s="4">
        <v>4</v>
      </c>
      <c r="E10" s="4">
        <v>3</v>
      </c>
      <c r="F10" s="4">
        <v>6</v>
      </c>
      <c r="G10" s="4"/>
      <c r="H10" s="4"/>
      <c r="I10" s="4"/>
      <c r="J10" s="4"/>
      <c r="K10" s="4">
        <f t="shared" si="0"/>
        <v>16</v>
      </c>
      <c r="L10" s="30">
        <f t="shared" si="1"/>
        <v>6</v>
      </c>
      <c r="M10" s="30">
        <f t="shared" si="2"/>
        <v>10</v>
      </c>
    </row>
    <row r="11" spans="1:13" ht="21" x14ac:dyDescent="0.3">
      <c r="A11" s="4">
        <v>6</v>
      </c>
      <c r="B11" s="5" t="s">
        <v>5</v>
      </c>
      <c r="C11" s="4">
        <v>4</v>
      </c>
      <c r="D11" s="4">
        <v>6</v>
      </c>
      <c r="E11" s="4">
        <v>3</v>
      </c>
      <c r="F11" s="4">
        <v>16</v>
      </c>
      <c r="G11" s="4"/>
      <c r="H11" s="4">
        <v>4</v>
      </c>
      <c r="I11" s="4"/>
      <c r="J11" s="4"/>
      <c r="K11" s="4">
        <f t="shared" si="0"/>
        <v>33</v>
      </c>
      <c r="L11" s="30">
        <f t="shared" si="1"/>
        <v>7</v>
      </c>
      <c r="M11" s="30">
        <f t="shared" si="2"/>
        <v>26</v>
      </c>
    </row>
    <row r="12" spans="1:13" ht="21" x14ac:dyDescent="0.3">
      <c r="A12" s="4">
        <v>7</v>
      </c>
      <c r="B12" s="5" t="s">
        <v>0</v>
      </c>
      <c r="C12" s="4"/>
      <c r="D12" s="4"/>
      <c r="E12" s="4">
        <v>1</v>
      </c>
      <c r="F12" s="4">
        <v>5</v>
      </c>
      <c r="G12" s="4"/>
      <c r="H12" s="4"/>
      <c r="I12" s="4"/>
      <c r="J12" s="4"/>
      <c r="K12" s="4">
        <f t="shared" si="0"/>
        <v>6</v>
      </c>
      <c r="L12" s="30">
        <f t="shared" si="1"/>
        <v>1</v>
      </c>
      <c r="M12" s="30">
        <f t="shared" si="2"/>
        <v>5</v>
      </c>
    </row>
    <row r="13" spans="1:13" ht="21" x14ac:dyDescent="0.3">
      <c r="A13" s="4">
        <v>8</v>
      </c>
      <c r="B13" s="5" t="s">
        <v>58</v>
      </c>
      <c r="C13" s="4"/>
      <c r="D13" s="4">
        <v>2</v>
      </c>
      <c r="E13" s="4">
        <v>1</v>
      </c>
      <c r="F13" s="4">
        <v>5</v>
      </c>
      <c r="G13" s="4"/>
      <c r="H13" s="4"/>
      <c r="I13" s="4"/>
      <c r="J13" s="4"/>
      <c r="K13" s="4">
        <f t="shared" si="0"/>
        <v>8</v>
      </c>
      <c r="L13" s="30">
        <f t="shared" si="1"/>
        <v>1</v>
      </c>
      <c r="M13" s="30">
        <f t="shared" si="2"/>
        <v>7</v>
      </c>
    </row>
    <row r="14" spans="1:13" ht="21" x14ac:dyDescent="0.3">
      <c r="A14" s="4">
        <v>9</v>
      </c>
      <c r="B14" s="24" t="s">
        <v>41</v>
      </c>
      <c r="C14" s="4"/>
      <c r="D14" s="4"/>
      <c r="E14" s="4">
        <v>1</v>
      </c>
      <c r="F14" s="4">
        <v>6</v>
      </c>
      <c r="G14" s="4"/>
      <c r="H14" s="4">
        <v>2</v>
      </c>
      <c r="I14" s="4"/>
      <c r="J14" s="4"/>
      <c r="K14" s="4">
        <f t="shared" si="0"/>
        <v>9</v>
      </c>
      <c r="L14" s="30">
        <f t="shared" si="1"/>
        <v>1</v>
      </c>
      <c r="M14" s="30">
        <f t="shared" si="2"/>
        <v>8</v>
      </c>
    </row>
    <row r="15" spans="1:13" ht="21" x14ac:dyDescent="0.3">
      <c r="A15" s="4">
        <v>10</v>
      </c>
      <c r="B15" s="24" t="s">
        <v>40</v>
      </c>
      <c r="C15" s="4"/>
      <c r="D15" s="4"/>
      <c r="E15" s="4"/>
      <c r="F15" s="4"/>
      <c r="G15" s="4"/>
      <c r="H15" s="4"/>
      <c r="I15" s="4"/>
      <c r="J15" s="4">
        <v>1</v>
      </c>
      <c r="K15" s="4">
        <f t="shared" si="0"/>
        <v>1</v>
      </c>
      <c r="L15" s="30">
        <f t="shared" si="1"/>
        <v>0</v>
      </c>
      <c r="M15" s="30">
        <f t="shared" si="2"/>
        <v>1</v>
      </c>
    </row>
    <row r="16" spans="1:13" ht="21" x14ac:dyDescent="0.3">
      <c r="A16" s="4">
        <v>11</v>
      </c>
      <c r="B16" s="24" t="s">
        <v>68</v>
      </c>
      <c r="C16" s="4">
        <v>59</v>
      </c>
      <c r="D16" s="4">
        <v>4</v>
      </c>
      <c r="E16" s="4">
        <v>17</v>
      </c>
      <c r="F16" s="4">
        <v>34</v>
      </c>
      <c r="G16" s="4">
        <v>4</v>
      </c>
      <c r="H16" s="4">
        <v>5</v>
      </c>
      <c r="I16" s="4"/>
      <c r="J16" s="4"/>
      <c r="K16" s="4">
        <f t="shared" si="0"/>
        <v>123</v>
      </c>
      <c r="L16" s="30">
        <f t="shared" si="1"/>
        <v>80</v>
      </c>
      <c r="M16" s="30">
        <f t="shared" si="2"/>
        <v>43</v>
      </c>
    </row>
    <row r="17" spans="1:13" ht="21" x14ac:dyDescent="0.3">
      <c r="A17" s="4">
        <v>12</v>
      </c>
      <c r="B17" s="25" t="s">
        <v>69</v>
      </c>
      <c r="C17" s="4"/>
      <c r="D17" s="4"/>
      <c r="E17" s="4">
        <v>1</v>
      </c>
      <c r="F17" s="4">
        <v>1</v>
      </c>
      <c r="G17" s="4"/>
      <c r="H17" s="4"/>
      <c r="I17" s="4"/>
      <c r="J17" s="4"/>
      <c r="K17" s="4">
        <f t="shared" si="0"/>
        <v>2</v>
      </c>
      <c r="L17" s="30">
        <f t="shared" si="1"/>
        <v>1</v>
      </c>
      <c r="M17" s="30">
        <f t="shared" si="2"/>
        <v>1</v>
      </c>
    </row>
    <row r="18" spans="1:13" ht="21" x14ac:dyDescent="0.3">
      <c r="A18" s="4">
        <v>13</v>
      </c>
      <c r="B18" s="25" t="s">
        <v>70</v>
      </c>
      <c r="C18" s="4"/>
      <c r="D18" s="4"/>
      <c r="E18" s="4"/>
      <c r="F18" s="4">
        <v>3</v>
      </c>
      <c r="G18" s="4"/>
      <c r="H18" s="4"/>
      <c r="I18" s="4"/>
      <c r="J18" s="4"/>
      <c r="K18" s="4">
        <f t="shared" si="0"/>
        <v>3</v>
      </c>
      <c r="L18" s="30">
        <f t="shared" si="1"/>
        <v>0</v>
      </c>
      <c r="M18" s="30">
        <f t="shared" si="2"/>
        <v>3</v>
      </c>
    </row>
    <row r="19" spans="1:13" ht="21" x14ac:dyDescent="0.3">
      <c r="A19" s="4">
        <v>14</v>
      </c>
      <c r="B19" s="25" t="s">
        <v>71</v>
      </c>
      <c r="C19" s="4">
        <v>16</v>
      </c>
      <c r="D19" s="4">
        <v>37</v>
      </c>
      <c r="E19" s="4">
        <v>7</v>
      </c>
      <c r="F19" s="4">
        <v>22</v>
      </c>
      <c r="G19" s="4"/>
      <c r="H19" s="4">
        <v>1</v>
      </c>
      <c r="I19" s="4"/>
      <c r="J19" s="4"/>
      <c r="K19" s="4">
        <f t="shared" si="0"/>
        <v>83</v>
      </c>
      <c r="L19" s="30">
        <f t="shared" si="1"/>
        <v>23</v>
      </c>
      <c r="M19" s="30">
        <f t="shared" si="2"/>
        <v>60</v>
      </c>
    </row>
    <row r="20" spans="1:13" ht="21" x14ac:dyDescent="0.3">
      <c r="A20" s="4">
        <v>15</v>
      </c>
      <c r="B20" s="27" t="s">
        <v>75</v>
      </c>
      <c r="C20" s="4"/>
      <c r="D20" s="4"/>
      <c r="E20" s="4">
        <v>3</v>
      </c>
      <c r="F20" s="4"/>
      <c r="G20" s="4"/>
      <c r="H20" s="4">
        <v>1</v>
      </c>
      <c r="I20" s="4"/>
      <c r="J20" s="4"/>
      <c r="K20" s="4">
        <f>SUM(C20:J20)</f>
        <v>4</v>
      </c>
      <c r="L20" s="30">
        <f>SUM(C20,E20,G20,I20)</f>
        <v>3</v>
      </c>
      <c r="M20" s="30">
        <f>SUM(D20,F20,H20,J20)</f>
        <v>1</v>
      </c>
    </row>
    <row r="21" spans="1:13" s="94" customFormat="1" ht="21" x14ac:dyDescent="0.3">
      <c r="A21" s="4">
        <v>16</v>
      </c>
      <c r="B21" s="91" t="s">
        <v>95</v>
      </c>
      <c r="C21" s="92"/>
      <c r="D21" s="92">
        <v>2</v>
      </c>
      <c r="E21" s="92"/>
      <c r="F21" s="92">
        <v>1</v>
      </c>
      <c r="G21" s="92"/>
      <c r="H21" s="92">
        <v>1</v>
      </c>
      <c r="I21" s="92"/>
      <c r="J21" s="92"/>
      <c r="K21" s="92">
        <f>SUM(C21:J21)</f>
        <v>4</v>
      </c>
      <c r="L21" s="93">
        <f>SUM(C21,E21,G21,I21)</f>
        <v>0</v>
      </c>
      <c r="M21" s="93">
        <f>SUM(D21,F21,H21,J21)</f>
        <v>4</v>
      </c>
    </row>
    <row r="22" spans="1:13" ht="21" x14ac:dyDescent="0.3">
      <c r="A22" s="4">
        <v>17</v>
      </c>
      <c r="B22" s="26" t="s">
        <v>72</v>
      </c>
      <c r="C22" s="4"/>
      <c r="D22" s="4">
        <v>1</v>
      </c>
      <c r="E22" s="4">
        <v>1</v>
      </c>
      <c r="F22" s="4">
        <v>8</v>
      </c>
      <c r="G22" s="4">
        <v>1</v>
      </c>
      <c r="H22" s="4">
        <v>3</v>
      </c>
      <c r="I22" s="4"/>
      <c r="J22" s="4"/>
      <c r="K22" s="4">
        <f t="shared" si="0"/>
        <v>14</v>
      </c>
      <c r="L22" s="30">
        <f t="shared" si="1"/>
        <v>2</v>
      </c>
      <c r="M22" s="30">
        <f t="shared" si="2"/>
        <v>12</v>
      </c>
    </row>
    <row r="23" spans="1:13" ht="21" x14ac:dyDescent="0.3">
      <c r="A23" s="4">
        <v>18</v>
      </c>
      <c r="B23" s="27" t="s">
        <v>73</v>
      </c>
      <c r="C23" s="4"/>
      <c r="D23" s="4"/>
      <c r="E23" s="4"/>
      <c r="F23" s="4"/>
      <c r="G23" s="4"/>
      <c r="H23" s="4">
        <v>2</v>
      </c>
      <c r="I23" s="4"/>
      <c r="J23" s="4"/>
      <c r="K23" s="4">
        <f t="shared" si="0"/>
        <v>2</v>
      </c>
      <c r="L23" s="30">
        <f t="shared" si="1"/>
        <v>0</v>
      </c>
      <c r="M23" s="30">
        <f t="shared" si="2"/>
        <v>2</v>
      </c>
    </row>
    <row r="24" spans="1:13" ht="21" x14ac:dyDescent="0.3">
      <c r="A24" s="4">
        <v>19</v>
      </c>
      <c r="B24" s="24" t="s">
        <v>74</v>
      </c>
      <c r="C24" s="4"/>
      <c r="D24" s="4">
        <v>1</v>
      </c>
      <c r="E24" s="4">
        <v>1</v>
      </c>
      <c r="F24" s="4">
        <v>4</v>
      </c>
      <c r="G24" s="4"/>
      <c r="H24" s="4">
        <v>1</v>
      </c>
      <c r="I24" s="4"/>
      <c r="J24" s="4"/>
      <c r="K24" s="4">
        <f t="shared" si="0"/>
        <v>7</v>
      </c>
      <c r="L24" s="30">
        <f t="shared" si="1"/>
        <v>1</v>
      </c>
      <c r="M24" s="30">
        <f t="shared" si="2"/>
        <v>6</v>
      </c>
    </row>
    <row r="25" spans="1:13" ht="21" x14ac:dyDescent="0.3">
      <c r="A25" s="4">
        <v>20</v>
      </c>
      <c r="B25" s="27" t="s">
        <v>76</v>
      </c>
      <c r="C25" s="4"/>
      <c r="D25" s="4"/>
      <c r="E25" s="4">
        <v>1</v>
      </c>
      <c r="F25" s="4">
        <v>2</v>
      </c>
      <c r="G25" s="4"/>
      <c r="H25" s="4"/>
      <c r="I25" s="4"/>
      <c r="J25" s="4"/>
      <c r="K25" s="4">
        <f t="shared" si="0"/>
        <v>3</v>
      </c>
      <c r="L25" s="30">
        <f t="shared" si="1"/>
        <v>1</v>
      </c>
      <c r="M25" s="30">
        <f t="shared" si="2"/>
        <v>2</v>
      </c>
    </row>
    <row r="26" spans="1:13" ht="21" x14ac:dyDescent="0.3">
      <c r="A26" s="4">
        <v>21</v>
      </c>
      <c r="B26" s="24" t="s">
        <v>60</v>
      </c>
      <c r="C26" s="4"/>
      <c r="D26" s="4"/>
      <c r="E26" s="4"/>
      <c r="F26" s="4">
        <v>2</v>
      </c>
      <c r="G26" s="4"/>
      <c r="H26" s="4"/>
      <c r="I26" s="4"/>
      <c r="J26" s="4"/>
      <c r="K26" s="4">
        <f t="shared" si="0"/>
        <v>2</v>
      </c>
      <c r="L26" s="30">
        <f t="shared" si="1"/>
        <v>0</v>
      </c>
      <c r="M26" s="30">
        <f t="shared" si="2"/>
        <v>2</v>
      </c>
    </row>
    <row r="27" spans="1:13" ht="21" x14ac:dyDescent="0.3">
      <c r="A27" s="4">
        <v>22</v>
      </c>
      <c r="B27" s="24" t="s">
        <v>42</v>
      </c>
      <c r="C27" s="4"/>
      <c r="D27" s="4"/>
      <c r="E27" s="4">
        <v>3</v>
      </c>
      <c r="F27" s="4">
        <v>12</v>
      </c>
      <c r="G27" s="4"/>
      <c r="H27" s="4">
        <v>1</v>
      </c>
      <c r="I27" s="4"/>
      <c r="J27" s="4"/>
      <c r="K27" s="4">
        <f t="shared" si="0"/>
        <v>16</v>
      </c>
      <c r="L27" s="30">
        <f t="shared" si="1"/>
        <v>3</v>
      </c>
      <c r="M27" s="30">
        <f t="shared" si="2"/>
        <v>13</v>
      </c>
    </row>
    <row r="28" spans="1:13" ht="21" x14ac:dyDescent="0.3">
      <c r="A28" s="4">
        <v>23</v>
      </c>
      <c r="B28" s="24" t="s">
        <v>77</v>
      </c>
      <c r="C28" s="4"/>
      <c r="D28" s="4"/>
      <c r="E28" s="4">
        <v>1</v>
      </c>
      <c r="F28" s="4">
        <v>4</v>
      </c>
      <c r="G28" s="4"/>
      <c r="H28" s="4"/>
      <c r="I28" s="4"/>
      <c r="J28" s="4"/>
      <c r="K28" s="4">
        <f t="shared" si="0"/>
        <v>5</v>
      </c>
      <c r="L28" s="30">
        <f t="shared" si="1"/>
        <v>1</v>
      </c>
      <c r="M28" s="30">
        <f t="shared" si="2"/>
        <v>4</v>
      </c>
    </row>
    <row r="29" spans="1:13" ht="21" x14ac:dyDescent="0.3">
      <c r="A29" s="4">
        <v>24</v>
      </c>
      <c r="B29" s="24" t="s">
        <v>78</v>
      </c>
      <c r="C29" s="4"/>
      <c r="D29" s="4"/>
      <c r="E29" s="4">
        <v>1</v>
      </c>
      <c r="F29" s="4">
        <v>2</v>
      </c>
      <c r="G29" s="4"/>
      <c r="H29" s="4">
        <v>1</v>
      </c>
      <c r="I29" s="4"/>
      <c r="J29" s="4"/>
      <c r="K29" s="4">
        <f t="shared" si="0"/>
        <v>4</v>
      </c>
      <c r="L29" s="30">
        <f t="shared" si="1"/>
        <v>1</v>
      </c>
      <c r="M29" s="30">
        <f t="shared" si="2"/>
        <v>3</v>
      </c>
    </row>
    <row r="30" spans="1:13" ht="21" x14ac:dyDescent="0.3">
      <c r="A30" s="4">
        <v>25</v>
      </c>
      <c r="B30" s="5" t="s">
        <v>43</v>
      </c>
      <c r="C30" s="4"/>
      <c r="D30" s="4">
        <v>1</v>
      </c>
      <c r="E30" s="4">
        <v>2</v>
      </c>
      <c r="F30" s="4">
        <v>2</v>
      </c>
      <c r="G30" s="4">
        <v>1</v>
      </c>
      <c r="H30" s="4">
        <v>2</v>
      </c>
      <c r="I30" s="4"/>
      <c r="J30" s="4"/>
      <c r="K30" s="4">
        <f t="shared" si="0"/>
        <v>8</v>
      </c>
      <c r="L30" s="30">
        <f t="shared" si="1"/>
        <v>3</v>
      </c>
      <c r="M30" s="30">
        <f t="shared" si="2"/>
        <v>5</v>
      </c>
    </row>
    <row r="31" spans="1:13" ht="21" x14ac:dyDescent="0.3">
      <c r="A31" s="4">
        <v>26</v>
      </c>
      <c r="B31" s="5" t="s">
        <v>79</v>
      </c>
      <c r="C31" s="4"/>
      <c r="D31" s="4"/>
      <c r="E31" s="4">
        <v>2</v>
      </c>
      <c r="F31" s="4">
        <v>1</v>
      </c>
      <c r="G31" s="4"/>
      <c r="H31" s="4">
        <v>1</v>
      </c>
      <c r="I31" s="4"/>
      <c r="J31" s="4"/>
      <c r="K31" s="4">
        <f t="shared" si="0"/>
        <v>4</v>
      </c>
      <c r="L31" s="30">
        <f t="shared" si="1"/>
        <v>2</v>
      </c>
      <c r="M31" s="30">
        <f t="shared" si="2"/>
        <v>2</v>
      </c>
    </row>
    <row r="32" spans="1:13" ht="21" x14ac:dyDescent="0.3">
      <c r="A32" s="4">
        <v>27</v>
      </c>
      <c r="B32" s="5" t="s">
        <v>44</v>
      </c>
      <c r="C32" s="4">
        <v>1</v>
      </c>
      <c r="D32" s="4">
        <v>4</v>
      </c>
      <c r="E32" s="4">
        <v>4</v>
      </c>
      <c r="F32" s="4">
        <v>16</v>
      </c>
      <c r="G32" s="4">
        <v>1</v>
      </c>
      <c r="H32" s="4">
        <v>1</v>
      </c>
      <c r="I32" s="4"/>
      <c r="J32" s="4"/>
      <c r="K32" s="4">
        <f t="shared" si="0"/>
        <v>27</v>
      </c>
      <c r="L32" s="30">
        <f t="shared" si="1"/>
        <v>6</v>
      </c>
      <c r="M32" s="30">
        <f t="shared" si="2"/>
        <v>21</v>
      </c>
    </row>
    <row r="33" spans="1:13" ht="21" x14ac:dyDescent="0.3">
      <c r="A33" s="4">
        <v>28</v>
      </c>
      <c r="B33" s="5" t="s">
        <v>45</v>
      </c>
      <c r="C33" s="4"/>
      <c r="D33" s="4"/>
      <c r="E33" s="4">
        <v>2</v>
      </c>
      <c r="F33" s="4">
        <v>3</v>
      </c>
      <c r="G33" s="4">
        <v>1</v>
      </c>
      <c r="H33" s="4">
        <v>1</v>
      </c>
      <c r="I33" s="4"/>
      <c r="J33" s="4"/>
      <c r="K33" s="4">
        <f t="shared" si="0"/>
        <v>7</v>
      </c>
      <c r="L33" s="30">
        <f t="shared" si="1"/>
        <v>3</v>
      </c>
      <c r="M33" s="30">
        <f t="shared" si="2"/>
        <v>4</v>
      </c>
    </row>
    <row r="34" spans="1:13" ht="21" x14ac:dyDescent="0.3">
      <c r="A34" s="4">
        <v>29</v>
      </c>
      <c r="B34" s="5" t="s">
        <v>80</v>
      </c>
      <c r="C34" s="4"/>
      <c r="D34" s="4"/>
      <c r="E34" s="4"/>
      <c r="F34" s="4">
        <v>2</v>
      </c>
      <c r="G34" s="4">
        <v>1</v>
      </c>
      <c r="H34" s="4"/>
      <c r="I34" s="4"/>
      <c r="J34" s="4"/>
      <c r="K34" s="4">
        <f t="shared" si="0"/>
        <v>3</v>
      </c>
      <c r="L34" s="30">
        <f t="shared" si="1"/>
        <v>1</v>
      </c>
      <c r="M34" s="30">
        <f t="shared" si="2"/>
        <v>2</v>
      </c>
    </row>
    <row r="35" spans="1:13" ht="21" x14ac:dyDescent="0.3">
      <c r="A35" s="4">
        <v>30</v>
      </c>
      <c r="B35" s="5" t="s">
        <v>46</v>
      </c>
      <c r="C35" s="4"/>
      <c r="D35" s="4"/>
      <c r="E35" s="4"/>
      <c r="F35" s="4">
        <v>1</v>
      </c>
      <c r="G35" s="4"/>
      <c r="H35" s="4">
        <v>1</v>
      </c>
      <c r="I35" s="4"/>
      <c r="J35" s="4"/>
      <c r="K35" s="4">
        <f t="shared" si="0"/>
        <v>2</v>
      </c>
      <c r="L35" s="30">
        <f t="shared" si="1"/>
        <v>0</v>
      </c>
      <c r="M35" s="30">
        <f t="shared" si="2"/>
        <v>2</v>
      </c>
    </row>
    <row r="36" spans="1:13" ht="21" x14ac:dyDescent="0.3">
      <c r="A36" s="4">
        <v>31</v>
      </c>
      <c r="B36" s="5" t="s">
        <v>81</v>
      </c>
      <c r="C36" s="4">
        <v>4</v>
      </c>
      <c r="D36" s="4">
        <v>20</v>
      </c>
      <c r="E36" s="4"/>
      <c r="F36" s="4">
        <v>9</v>
      </c>
      <c r="G36" s="4"/>
      <c r="H36" s="4"/>
      <c r="I36" s="4"/>
      <c r="J36" s="4"/>
      <c r="K36" s="4">
        <f t="shared" si="0"/>
        <v>33</v>
      </c>
      <c r="L36" s="30">
        <f t="shared" si="1"/>
        <v>4</v>
      </c>
      <c r="M36" s="30">
        <f t="shared" si="2"/>
        <v>29</v>
      </c>
    </row>
    <row r="37" spans="1:13" ht="21" x14ac:dyDescent="0.3">
      <c r="A37" s="4">
        <v>32</v>
      </c>
      <c r="B37" s="5" t="s">
        <v>61</v>
      </c>
      <c r="C37" s="4">
        <v>10</v>
      </c>
      <c r="D37" s="4">
        <v>3</v>
      </c>
      <c r="E37" s="4">
        <v>2</v>
      </c>
      <c r="F37" s="4">
        <v>3</v>
      </c>
      <c r="G37" s="4"/>
      <c r="H37" s="4"/>
      <c r="I37" s="4"/>
      <c r="J37" s="4"/>
      <c r="K37" s="4">
        <f t="shared" si="0"/>
        <v>18</v>
      </c>
      <c r="L37" s="30">
        <f t="shared" si="1"/>
        <v>12</v>
      </c>
      <c r="M37" s="30">
        <f t="shared" si="2"/>
        <v>6</v>
      </c>
    </row>
    <row r="38" spans="1:13" ht="21" x14ac:dyDescent="0.3">
      <c r="A38" s="73" t="s">
        <v>1</v>
      </c>
      <c r="B38" s="74"/>
      <c r="C38" s="4">
        <f>SUM(C6:C37)</f>
        <v>105</v>
      </c>
      <c r="D38" s="4">
        <f>SUM(D6:D37)</f>
        <v>102</v>
      </c>
      <c r="E38" s="4">
        <f>SUM(E6:E37)</f>
        <v>65</v>
      </c>
      <c r="F38" s="4">
        <f>SUM(F6:F37)</f>
        <v>192</v>
      </c>
      <c r="G38" s="4">
        <f>SUM(G6:G37)</f>
        <v>10</v>
      </c>
      <c r="H38" s="4">
        <f>SUM(H6:H37)</f>
        <v>34</v>
      </c>
      <c r="I38" s="4">
        <f>SUM(I6:I37)</f>
        <v>0</v>
      </c>
      <c r="J38" s="4">
        <f>SUM(J6:J37)</f>
        <v>1</v>
      </c>
      <c r="K38" s="75">
        <f>SUM(K6:K37)</f>
        <v>509</v>
      </c>
      <c r="L38" s="30">
        <f t="shared" si="1"/>
        <v>180</v>
      </c>
      <c r="M38" s="30">
        <f t="shared" si="2"/>
        <v>329</v>
      </c>
    </row>
    <row r="39" spans="1:13" ht="21" x14ac:dyDescent="0.3">
      <c r="A39" s="69" t="s">
        <v>2</v>
      </c>
      <c r="B39" s="69"/>
      <c r="C39" s="77">
        <f>SUM(C38:D38)</f>
        <v>207</v>
      </c>
      <c r="D39" s="78"/>
      <c r="E39" s="77">
        <f t="shared" ref="E39" si="3">SUM(E38:F38)</f>
        <v>257</v>
      </c>
      <c r="F39" s="78"/>
      <c r="G39" s="77">
        <f t="shared" ref="G39" si="4">SUM(G38:H38)</f>
        <v>44</v>
      </c>
      <c r="H39" s="78"/>
      <c r="I39" s="77">
        <f t="shared" ref="I39" si="5">SUM(I38:J38)</f>
        <v>1</v>
      </c>
      <c r="J39" s="78"/>
      <c r="K39" s="76"/>
      <c r="L39" s="31"/>
      <c r="M39" s="31"/>
    </row>
    <row r="40" spans="1:13" ht="21" x14ac:dyDescent="0.35">
      <c r="A40" s="79" t="s">
        <v>90</v>
      </c>
      <c r="B40" s="79"/>
    </row>
  </sheetData>
  <mergeCells count="17">
    <mergeCell ref="G39:H39"/>
    <mergeCell ref="I39:J39"/>
    <mergeCell ref="A1:K1"/>
    <mergeCell ref="A3:A5"/>
    <mergeCell ref="B3:B5"/>
    <mergeCell ref="C3:J3"/>
    <mergeCell ref="K3:K5"/>
    <mergeCell ref="C4:D4"/>
    <mergeCell ref="E4:F4"/>
    <mergeCell ref="G4:H4"/>
    <mergeCell ref="I4:J4"/>
    <mergeCell ref="K38:K39"/>
    <mergeCell ref="A40:B40"/>
    <mergeCell ref="A38:B38"/>
    <mergeCell ref="A39:B39"/>
    <mergeCell ref="C39:D39"/>
    <mergeCell ref="E39:F39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G7"/>
  <sheetViews>
    <sheetView workbookViewId="0">
      <selection activeCell="B12" sqref="B12"/>
    </sheetView>
  </sheetViews>
  <sheetFormatPr defaultColWidth="9" defaultRowHeight="19.5" x14ac:dyDescent="0.3"/>
  <cols>
    <col min="1" max="1" width="6.375" style="22" customWidth="1"/>
    <col min="2" max="2" width="31.125" style="8" customWidth="1"/>
    <col min="3" max="6" width="10.875" style="8" customWidth="1"/>
    <col min="7" max="7" width="11.875" style="8" customWidth="1"/>
    <col min="8" max="16384" width="9" style="8"/>
  </cols>
  <sheetData>
    <row r="1" spans="1:7" ht="21" x14ac:dyDescent="0.35">
      <c r="A1" s="60" t="s">
        <v>62</v>
      </c>
      <c r="B1" s="60"/>
      <c r="C1" s="60"/>
      <c r="D1" s="60"/>
      <c r="E1" s="60"/>
      <c r="F1" s="60"/>
      <c r="G1" s="60"/>
    </row>
    <row r="3" spans="1:7" ht="21" x14ac:dyDescent="0.3">
      <c r="A3" s="61" t="s">
        <v>13</v>
      </c>
      <c r="B3" s="61" t="s">
        <v>64</v>
      </c>
      <c r="C3" s="61" t="s">
        <v>63</v>
      </c>
      <c r="D3" s="61"/>
      <c r="E3" s="61"/>
      <c r="F3" s="66" t="s">
        <v>2</v>
      </c>
      <c r="G3" s="66" t="s">
        <v>65</v>
      </c>
    </row>
    <row r="4" spans="1:7" ht="42" customHeight="1" x14ac:dyDescent="0.3">
      <c r="A4" s="61"/>
      <c r="B4" s="61"/>
      <c r="C4" s="28" t="s">
        <v>9</v>
      </c>
      <c r="D4" s="28" t="s">
        <v>10</v>
      </c>
      <c r="E4" s="28" t="s">
        <v>11</v>
      </c>
      <c r="F4" s="67"/>
      <c r="G4" s="67"/>
    </row>
    <row r="5" spans="1:7" ht="21" x14ac:dyDescent="0.35">
      <c r="A5" s="6">
        <v>1</v>
      </c>
      <c r="B5" s="2" t="s">
        <v>19</v>
      </c>
      <c r="C5" s="6"/>
      <c r="D5" s="6"/>
      <c r="E5" s="6"/>
      <c r="F5" s="7">
        <f>SUM(C5:E5)</f>
        <v>0</v>
      </c>
      <c r="G5" s="7">
        <f>F5*F6/100</f>
        <v>0</v>
      </c>
    </row>
    <row r="6" spans="1:7" ht="21" x14ac:dyDescent="0.35">
      <c r="A6" s="6">
        <v>2</v>
      </c>
      <c r="B6" s="2" t="s">
        <v>20</v>
      </c>
      <c r="C6" s="6"/>
      <c r="D6" s="6"/>
      <c r="E6" s="6"/>
      <c r="F6" s="7">
        <f>SUM(C6:E6)</f>
        <v>0</v>
      </c>
      <c r="G6" s="7">
        <f>F6*F7/100</f>
        <v>0</v>
      </c>
    </row>
    <row r="7" spans="1:7" ht="21" x14ac:dyDescent="0.35">
      <c r="A7" s="63" t="s">
        <v>1</v>
      </c>
      <c r="B7" s="64"/>
      <c r="C7" s="6">
        <f>SUM(C5:C6)</f>
        <v>0</v>
      </c>
      <c r="D7" s="6">
        <f>SUM(D5:D6)</f>
        <v>0</v>
      </c>
      <c r="E7" s="6">
        <f>SUM(E5:E6)</f>
        <v>0</v>
      </c>
      <c r="F7" s="6">
        <f>SUM(F5:F6)</f>
        <v>0</v>
      </c>
      <c r="G7" s="6">
        <f>SUM(G5:G6)</f>
        <v>0</v>
      </c>
    </row>
  </sheetData>
  <mergeCells count="7">
    <mergeCell ref="A7:B7"/>
    <mergeCell ref="A1:G1"/>
    <mergeCell ref="A3:A4"/>
    <mergeCell ref="B3:B4"/>
    <mergeCell ref="C3:E3"/>
    <mergeCell ref="F3:F4"/>
    <mergeCell ref="G3:G4"/>
  </mergeCells>
  <hyperlinks>
    <hyperlink ref="B5" location="D!A1" display="คณะครุศาสตร์" xr:uid="{00000000-0004-0000-0500-000000000000}"/>
    <hyperlink ref="B6" location="E!A1" display="คณะมนุษยศาสตร์และสังคมศาสตร์" xr:uid="{00000000-0004-0000-0500-000001000000}"/>
  </hyperlinks>
  <pageMargins left="0.7" right="0.7" top="0.75" bottom="0.75" header="0.3" footer="0.3"/>
  <pageSetup paperSize="9" orientation="landscape" horizontalDpi="200" verticalDpi="200" r:id="rId1"/>
  <ignoredErrors>
    <ignoredError sqref="G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H8"/>
  <sheetViews>
    <sheetView workbookViewId="0">
      <selection activeCell="F14" sqref="F14"/>
    </sheetView>
  </sheetViews>
  <sheetFormatPr defaultColWidth="9" defaultRowHeight="19.5" x14ac:dyDescent="0.3"/>
  <cols>
    <col min="1" max="1" width="6.375" style="22" customWidth="1"/>
    <col min="2" max="2" width="27.25" style="8" customWidth="1"/>
    <col min="3" max="6" width="23.25" style="8" customWidth="1"/>
    <col min="7" max="7" width="10.875" style="8" customWidth="1"/>
    <col min="8" max="8" width="11.875" style="8" customWidth="1"/>
    <col min="9" max="16384" width="9" style="8"/>
  </cols>
  <sheetData>
    <row r="1" spans="1:8" ht="21" x14ac:dyDescent="0.35">
      <c r="A1" s="60" t="s">
        <v>83</v>
      </c>
      <c r="B1" s="60"/>
      <c r="C1" s="60"/>
      <c r="D1" s="60"/>
      <c r="E1" s="60"/>
      <c r="F1" s="60"/>
      <c r="G1" s="60"/>
      <c r="H1" s="60"/>
    </row>
    <row r="3" spans="1:8" ht="21" x14ac:dyDescent="0.3">
      <c r="A3" s="61" t="s">
        <v>13</v>
      </c>
      <c r="B3" s="61" t="s">
        <v>64</v>
      </c>
      <c r="C3" s="61" t="s">
        <v>63</v>
      </c>
      <c r="D3" s="61"/>
      <c r="E3" s="61"/>
      <c r="F3" s="61"/>
      <c r="G3" s="66" t="s">
        <v>2</v>
      </c>
      <c r="H3" s="66" t="s">
        <v>65</v>
      </c>
    </row>
    <row r="4" spans="1:8" ht="42" customHeight="1" x14ac:dyDescent="0.3">
      <c r="A4" s="61"/>
      <c r="B4" s="61"/>
      <c r="C4" s="28" t="s">
        <v>84</v>
      </c>
      <c r="D4" s="28" t="s">
        <v>85</v>
      </c>
      <c r="E4" s="28" t="s">
        <v>86</v>
      </c>
      <c r="F4" s="28" t="s">
        <v>87</v>
      </c>
      <c r="G4" s="68"/>
      <c r="H4" s="68"/>
    </row>
    <row r="5" spans="1:8" ht="21" x14ac:dyDescent="0.35">
      <c r="A5" s="6">
        <v>1</v>
      </c>
      <c r="B5" s="2" t="s">
        <v>19</v>
      </c>
      <c r="C5" s="6">
        <v>78</v>
      </c>
      <c r="D5" s="6">
        <v>193</v>
      </c>
      <c r="E5" s="6">
        <v>266</v>
      </c>
      <c r="F5" s="6">
        <v>0</v>
      </c>
      <c r="G5" s="45">
        <f>SUM(C5:F5)</f>
        <v>537</v>
      </c>
      <c r="H5" s="47">
        <f>G5/G7*100</f>
        <v>51.338432122370939</v>
      </c>
    </row>
    <row r="6" spans="1:8" ht="21" x14ac:dyDescent="0.35">
      <c r="A6" s="6">
        <v>2</v>
      </c>
      <c r="B6" s="2" t="s">
        <v>20</v>
      </c>
      <c r="C6" s="6">
        <v>51</v>
      </c>
      <c r="D6" s="6">
        <v>220</v>
      </c>
      <c r="E6" s="6">
        <v>238</v>
      </c>
      <c r="F6" s="6">
        <v>0</v>
      </c>
      <c r="G6" s="45">
        <f>SUM(C6:F6)</f>
        <v>509</v>
      </c>
      <c r="H6" s="47">
        <f>G6/G7*100</f>
        <v>48.661567877629061</v>
      </c>
    </row>
    <row r="7" spans="1:8" ht="21" x14ac:dyDescent="0.35">
      <c r="A7" s="63" t="s">
        <v>1</v>
      </c>
      <c r="B7" s="64"/>
      <c r="C7" s="20">
        <f t="shared" ref="C7:H7" si="0">SUM(C5:C6)</f>
        <v>129</v>
      </c>
      <c r="D7" s="20">
        <f t="shared" si="0"/>
        <v>413</v>
      </c>
      <c r="E7" s="20">
        <f t="shared" si="0"/>
        <v>504</v>
      </c>
      <c r="F7" s="20">
        <f t="shared" si="0"/>
        <v>0</v>
      </c>
      <c r="G7" s="46">
        <f t="shared" si="0"/>
        <v>1046</v>
      </c>
      <c r="H7" s="29">
        <f t="shared" si="0"/>
        <v>100</v>
      </c>
    </row>
    <row r="8" spans="1:8" ht="21" x14ac:dyDescent="0.35">
      <c r="A8" s="53" t="s">
        <v>90</v>
      </c>
      <c r="B8" s="50"/>
    </row>
  </sheetData>
  <mergeCells count="7">
    <mergeCell ref="A7:B7"/>
    <mergeCell ref="A1:H1"/>
    <mergeCell ref="A3:A4"/>
    <mergeCell ref="B3:B4"/>
    <mergeCell ref="C3:F3"/>
    <mergeCell ref="G3:G4"/>
    <mergeCell ref="H3:H4"/>
  </mergeCells>
  <hyperlinks>
    <hyperlink ref="B5" location="D!A1" display="คณะครุศาสตร์" xr:uid="{00000000-0004-0000-0600-000000000000}"/>
    <hyperlink ref="B6" location="E!A1" display="คณะมนุษยศาสตร์และสังคมศาสตร์" xr:uid="{00000000-0004-0000-0600-000001000000}"/>
  </hyperlinks>
  <pageMargins left="0.7" right="0.7" top="0.75" bottom="0.75" header="0.3" footer="0.3"/>
  <pageSetup paperSize="9" scale="81" fitToHeight="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4"/>
  <sheetViews>
    <sheetView zoomScale="110" zoomScaleNormal="110" workbookViewId="0">
      <selection activeCell="A16" sqref="A16"/>
    </sheetView>
  </sheetViews>
  <sheetFormatPr defaultColWidth="9" defaultRowHeight="21" x14ac:dyDescent="0.35"/>
  <cols>
    <col min="1" max="1" width="30.125" style="51" customWidth="1"/>
    <col min="2" max="2" width="8.75" style="51" customWidth="1"/>
    <col min="3" max="3" width="8.875" style="51" customWidth="1"/>
    <col min="4" max="4" width="7.625" style="51" customWidth="1"/>
    <col min="5" max="6" width="8.25" style="51" customWidth="1"/>
    <col min="7" max="7" width="8.875" style="51" customWidth="1"/>
    <col min="8" max="8" width="8.75" style="51" customWidth="1"/>
    <col min="9" max="9" width="8.25" style="51" customWidth="1"/>
    <col min="10" max="10" width="7.5" style="51" customWidth="1"/>
    <col min="11" max="11" width="8.25" style="51" customWidth="1"/>
    <col min="12" max="16384" width="9" style="51"/>
  </cols>
  <sheetData>
    <row r="1" spans="1:11" x14ac:dyDescent="0.35">
      <c r="A1" s="72" t="s">
        <v>97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3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35">
      <c r="A3" s="61" t="s">
        <v>48</v>
      </c>
      <c r="B3" s="61" t="s">
        <v>52</v>
      </c>
      <c r="C3" s="61"/>
      <c r="D3" s="61"/>
      <c r="E3" s="61"/>
      <c r="F3" s="61"/>
      <c r="G3" s="61"/>
      <c r="H3" s="61" t="s">
        <v>51</v>
      </c>
      <c r="I3" s="61"/>
      <c r="J3" s="61"/>
      <c r="K3" s="61"/>
    </row>
    <row r="4" spans="1:11" s="52" customFormat="1" x14ac:dyDescent="0.35">
      <c r="A4" s="61"/>
      <c r="B4" s="69" t="s">
        <v>25</v>
      </c>
      <c r="C4" s="69"/>
      <c r="D4" s="69" t="s">
        <v>49</v>
      </c>
      <c r="E4" s="69"/>
      <c r="F4" s="73" t="s">
        <v>2</v>
      </c>
      <c r="G4" s="74"/>
      <c r="H4" s="89" t="s">
        <v>50</v>
      </c>
      <c r="I4" s="90"/>
      <c r="J4" s="89" t="s">
        <v>49</v>
      </c>
      <c r="K4" s="90"/>
    </row>
    <row r="5" spans="1:11" s="52" customFormat="1" x14ac:dyDescent="0.35">
      <c r="A5" s="61"/>
      <c r="B5" s="40" t="s">
        <v>28</v>
      </c>
      <c r="C5" s="40" t="s">
        <v>29</v>
      </c>
      <c r="D5" s="40" t="s">
        <v>28</v>
      </c>
      <c r="E5" s="40" t="s">
        <v>29</v>
      </c>
      <c r="F5" s="40" t="s">
        <v>28</v>
      </c>
      <c r="G5" s="40" t="s">
        <v>29</v>
      </c>
      <c r="H5" s="40" t="s">
        <v>28</v>
      </c>
      <c r="I5" s="40" t="s">
        <v>29</v>
      </c>
      <c r="J5" s="40" t="s">
        <v>28</v>
      </c>
      <c r="K5" s="40" t="s">
        <v>29</v>
      </c>
    </row>
    <row r="6" spans="1:11" hidden="1" x14ac:dyDescent="0.35">
      <c r="A6" s="24" t="s">
        <v>53</v>
      </c>
      <c r="B6" s="4">
        <v>1</v>
      </c>
      <c r="C6" s="4">
        <v>3</v>
      </c>
      <c r="D6" s="4" t="s">
        <v>59</v>
      </c>
      <c r="E6" s="4" t="s">
        <v>59</v>
      </c>
      <c r="F6" s="4">
        <f>SUM(B6,D6)</f>
        <v>1</v>
      </c>
      <c r="G6" s="4">
        <f>SUM(C6,E6)</f>
        <v>3</v>
      </c>
      <c r="H6" s="4">
        <v>33</v>
      </c>
      <c r="I6" s="4">
        <v>55</v>
      </c>
      <c r="J6" s="4">
        <v>13</v>
      </c>
      <c r="K6" s="4">
        <v>7</v>
      </c>
    </row>
    <row r="7" spans="1:11" x14ac:dyDescent="0.35">
      <c r="A7" s="24" t="s">
        <v>54</v>
      </c>
      <c r="B7" s="4"/>
      <c r="C7" s="4">
        <v>3</v>
      </c>
      <c r="D7" s="4">
        <v>1</v>
      </c>
      <c r="E7" s="4" t="s">
        <v>59</v>
      </c>
      <c r="F7" s="4">
        <f t="shared" ref="F7:F10" si="0">SUM(B7,D7)</f>
        <v>1</v>
      </c>
      <c r="G7" s="4">
        <f t="shared" ref="G7:G10" si="1">SUM(C7,E7)</f>
        <v>3</v>
      </c>
      <c r="H7" s="4">
        <v>33</v>
      </c>
      <c r="I7" s="4">
        <v>52</v>
      </c>
      <c r="J7" s="4">
        <v>12</v>
      </c>
      <c r="K7" s="4">
        <v>7</v>
      </c>
    </row>
    <row r="8" spans="1:11" x14ac:dyDescent="0.35">
      <c r="A8" s="24" t="s">
        <v>55</v>
      </c>
      <c r="B8" s="4">
        <v>1</v>
      </c>
      <c r="C8" s="4">
        <v>5</v>
      </c>
      <c r="D8" s="4">
        <v>2</v>
      </c>
      <c r="E8" s="4" t="s">
        <v>59</v>
      </c>
      <c r="F8" s="4">
        <f t="shared" si="0"/>
        <v>3</v>
      </c>
      <c r="G8" s="4">
        <f t="shared" si="1"/>
        <v>5</v>
      </c>
      <c r="H8" s="4">
        <v>32</v>
      </c>
      <c r="I8" s="4">
        <v>47</v>
      </c>
      <c r="J8" s="4">
        <v>10</v>
      </c>
      <c r="K8" s="4">
        <v>7</v>
      </c>
    </row>
    <row r="9" spans="1:11" x14ac:dyDescent="0.35">
      <c r="A9" s="24" t="s">
        <v>57</v>
      </c>
      <c r="B9" s="4">
        <v>1</v>
      </c>
      <c r="C9" s="4">
        <v>2</v>
      </c>
      <c r="D9" s="4" t="s">
        <v>59</v>
      </c>
      <c r="E9" s="4">
        <v>1</v>
      </c>
      <c r="F9" s="4">
        <f t="shared" si="0"/>
        <v>1</v>
      </c>
      <c r="G9" s="4">
        <f t="shared" si="1"/>
        <v>3</v>
      </c>
      <c r="H9" s="4">
        <v>31</v>
      </c>
      <c r="I9" s="4">
        <v>45</v>
      </c>
      <c r="J9" s="4">
        <v>10</v>
      </c>
      <c r="K9" s="4">
        <v>6</v>
      </c>
    </row>
    <row r="10" spans="1:11" x14ac:dyDescent="0.35">
      <c r="A10" s="24" t="s">
        <v>82</v>
      </c>
      <c r="B10" s="4">
        <v>4</v>
      </c>
      <c r="C10" s="4">
        <v>3</v>
      </c>
      <c r="D10" s="4" t="s">
        <v>59</v>
      </c>
      <c r="E10" s="4">
        <v>1</v>
      </c>
      <c r="F10" s="4">
        <f t="shared" si="0"/>
        <v>4</v>
      </c>
      <c r="G10" s="4">
        <f t="shared" si="1"/>
        <v>4</v>
      </c>
      <c r="H10" s="4">
        <v>27</v>
      </c>
      <c r="I10" s="4">
        <v>42</v>
      </c>
      <c r="J10" s="4">
        <v>10</v>
      </c>
      <c r="K10" s="4">
        <v>5</v>
      </c>
    </row>
    <row r="11" spans="1:11" x14ac:dyDescent="0.35">
      <c r="A11" s="24" t="s">
        <v>96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35">
      <c r="A12" s="53" t="s">
        <v>90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x14ac:dyDescent="0.35">
      <c r="A13" s="39"/>
    </row>
    <row r="14" spans="1:11" x14ac:dyDescent="0.35">
      <c r="B14" s="9"/>
      <c r="C14" s="9"/>
      <c r="D14" s="54"/>
      <c r="E14" s="54"/>
    </row>
    <row r="15" spans="1:11" x14ac:dyDescent="0.35">
      <c r="B15" s="9"/>
      <c r="C15" s="9"/>
    </row>
    <row r="16" spans="1:11" x14ac:dyDescent="0.35">
      <c r="B16" s="9"/>
      <c r="C16" s="9"/>
    </row>
    <row r="17" spans="2:3" x14ac:dyDescent="0.35">
      <c r="B17" s="9"/>
      <c r="C17" s="9"/>
    </row>
    <row r="18" spans="2:3" x14ac:dyDescent="0.35">
      <c r="B18" s="9"/>
      <c r="C18" s="9"/>
    </row>
    <row r="19" spans="2:3" x14ac:dyDescent="0.35">
      <c r="B19" s="9"/>
      <c r="C19" s="9"/>
    </row>
    <row r="20" spans="2:3" x14ac:dyDescent="0.35">
      <c r="B20" s="9"/>
      <c r="C20" s="9"/>
    </row>
    <row r="21" spans="2:3" x14ac:dyDescent="0.35">
      <c r="B21" s="9"/>
      <c r="C21" s="9"/>
    </row>
    <row r="22" spans="2:3" x14ac:dyDescent="0.35">
      <c r="B22" s="9"/>
      <c r="C22" s="9"/>
    </row>
    <row r="23" spans="2:3" x14ac:dyDescent="0.35">
      <c r="B23" s="9"/>
      <c r="C23" s="9"/>
    </row>
    <row r="24" spans="2:3" x14ac:dyDescent="0.35">
      <c r="B24" s="54"/>
      <c r="C24" s="54"/>
    </row>
  </sheetData>
  <mergeCells count="9">
    <mergeCell ref="H4:I4"/>
    <mergeCell ref="H3:K3"/>
    <mergeCell ref="B3:G3"/>
    <mergeCell ref="A1:K1"/>
    <mergeCell ref="A3:A5"/>
    <mergeCell ref="B4:C4"/>
    <mergeCell ref="D4:E4"/>
    <mergeCell ref="F4:G4"/>
    <mergeCell ref="J4:K4"/>
  </mergeCells>
  <phoneticPr fontId="17" type="noConversion"/>
  <pageMargins left="0.70866141732283472" right="0.39370078740157483" top="0.74803149606299213" bottom="0.39370078740157483" header="0.31496062992125984" footer="0.31496062992125984"/>
  <pageSetup paperSize="9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รวม</vt:lpstr>
      <vt:lpstr>สายวิชาการ หน่วยงานและประเภท</vt:lpstr>
      <vt:lpstr>สายวิชาการ หน่วยงาน คุณวุฒิ ตำแ</vt:lpstr>
      <vt:lpstr>สายสนับสนุน หน่วยงานและประเภท</vt:lpstr>
      <vt:lpstr>สายสนับสนุน หน่วยงานและคุณวุฒิ</vt:lpstr>
      <vt:lpstr>บุคลากรชาวต่างชาติ</vt:lpstr>
      <vt:lpstr>จำแนกตามช่วงอายุ</vt:lpstr>
      <vt:lpstr>เกษียณอายุราชการ</vt:lpstr>
      <vt:lpstr>'สายสนับสนุน หน่วยงานและคุณวุฒิ'!Print_Titles</vt:lpstr>
      <vt:lpstr>'สายสนับสนุน หน่วยงานและประเภท'!Print_Titles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แทนคุณ วงค์ษร</cp:lastModifiedBy>
  <cp:lastPrinted>2018-09-05T03:10:26Z</cp:lastPrinted>
  <dcterms:created xsi:type="dcterms:W3CDTF">2012-05-29T02:43:54Z</dcterms:created>
  <dcterms:modified xsi:type="dcterms:W3CDTF">2019-06-19T06:42:40Z</dcterms:modified>
</cp:coreProperties>
</file>