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ru365-my.sharepoint.com/personal/tankhun_365_vru_ac_th/Documents/งานสารสนเทศ/สารสนเทศ ปีการศึกษา 2565/ข้อมูล/"/>
    </mc:Choice>
  </mc:AlternateContent>
  <xr:revisionPtr revIDLastSave="332" documentId="8_{61B63DFA-0B0B-4DD0-9909-1D5BB132FDB0}" xr6:coauthVersionLast="47" xr6:coauthVersionMax="47" xr10:uidLastSave="{615B87DF-C787-4928-A89C-3460C3D8BEBC}"/>
  <bookViews>
    <workbookView xWindow="-108" yWindow="-108" windowWidth="23256" windowHeight="12456" firstSheet="3" activeTab="3" xr2:uid="{74E41708-7B11-4041-887B-6677FD3F7590}"/>
  </bookViews>
  <sheets>
    <sheet name="สรุปนักศึกษา" sheetId="3" r:id="rId1"/>
    <sheet name="นักศึกษาต่างชาติ" sheetId="1" r:id="rId2"/>
    <sheet name="สรุปบุคลากร" sheetId="4" r:id="rId3"/>
    <sheet name="บุคลากรต่างชาติ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B27" i="2"/>
  <c r="I26" i="2"/>
  <c r="I25" i="2"/>
  <c r="C26" i="2"/>
  <c r="D26" i="2"/>
  <c r="E26" i="2"/>
  <c r="F26" i="2"/>
  <c r="G26" i="2"/>
  <c r="H26" i="2"/>
  <c r="B26" i="2"/>
  <c r="I21" i="2"/>
  <c r="I20" i="2"/>
  <c r="I22" i="2"/>
  <c r="D22" i="2"/>
  <c r="B22" i="2"/>
  <c r="C21" i="1"/>
  <c r="D21" i="1"/>
  <c r="E21" i="1"/>
  <c r="F21" i="1"/>
  <c r="B21" i="1"/>
  <c r="B9" i="4"/>
  <c r="C9" i="4"/>
  <c r="D9" i="4"/>
  <c r="E9" i="4"/>
  <c r="E25" i="4"/>
  <c r="B19" i="4"/>
  <c r="F15" i="4"/>
  <c r="J30" i="4"/>
  <c r="H30" i="4"/>
  <c r="F30" i="4"/>
  <c r="D30" i="4"/>
  <c r="B30" i="4"/>
  <c r="I29" i="4"/>
  <c r="G29" i="4"/>
  <c r="E29" i="4"/>
  <c r="M28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19" i="4"/>
  <c r="D19" i="4"/>
  <c r="L27" i="4" s="1"/>
  <c r="M27" i="4" s="1"/>
  <c r="C19" i="4"/>
  <c r="M26" i="4" s="1"/>
  <c r="F18" i="4"/>
  <c r="F17" i="4"/>
  <c r="F16" i="4"/>
  <c r="F8" i="4"/>
  <c r="F6" i="4"/>
  <c r="F5" i="4"/>
  <c r="F4" i="4"/>
  <c r="M37" i="3"/>
  <c r="M38" i="3"/>
  <c r="M39" i="3"/>
  <c r="K36" i="3"/>
  <c r="K37" i="3"/>
  <c r="K38" i="3"/>
  <c r="K39" i="3"/>
  <c r="F40" i="3"/>
  <c r="D40" i="3"/>
  <c r="B40" i="3"/>
  <c r="I36" i="3"/>
  <c r="I37" i="3"/>
  <c r="I38" i="3"/>
  <c r="I39" i="3"/>
  <c r="G36" i="3"/>
  <c r="G37" i="3"/>
  <c r="G38" i="3"/>
  <c r="G39" i="3"/>
  <c r="E36" i="3"/>
  <c r="E37" i="3"/>
  <c r="E38" i="3"/>
  <c r="E39" i="3"/>
  <c r="C35" i="3"/>
  <c r="C40" i="3" s="1"/>
  <c r="G15" i="3"/>
  <c r="E15" i="3"/>
  <c r="C36" i="3"/>
  <c r="C37" i="3"/>
  <c r="C38" i="3"/>
  <c r="C39" i="3"/>
  <c r="J40" i="3"/>
  <c r="H40" i="3"/>
  <c r="K35" i="3"/>
  <c r="I35" i="3"/>
  <c r="G35" i="3"/>
  <c r="E35" i="3"/>
  <c r="E29" i="3"/>
  <c r="D29" i="3"/>
  <c r="C29" i="3"/>
  <c r="L36" i="3" s="1"/>
  <c r="M36" i="3" s="1"/>
  <c r="B29" i="3"/>
  <c r="F28" i="3"/>
  <c r="F27" i="3"/>
  <c r="F26" i="3"/>
  <c r="J19" i="3"/>
  <c r="H19" i="3"/>
  <c r="F19" i="3"/>
  <c r="D19" i="3"/>
  <c r="B19" i="3"/>
  <c r="I18" i="3"/>
  <c r="G18" i="3"/>
  <c r="E18" i="3"/>
  <c r="K17" i="3"/>
  <c r="I17" i="3"/>
  <c r="G17" i="3"/>
  <c r="E17" i="3"/>
  <c r="I16" i="3"/>
  <c r="G16" i="3"/>
  <c r="E16" i="3"/>
  <c r="K15" i="3"/>
  <c r="I15" i="3"/>
  <c r="F8" i="3"/>
  <c r="F7" i="3"/>
  <c r="F6" i="3"/>
  <c r="F5" i="3"/>
  <c r="F9" i="3" s="1"/>
  <c r="D9" i="3"/>
  <c r="L17" i="3" s="1"/>
  <c r="C9" i="3"/>
  <c r="L16" i="3" s="1"/>
  <c r="C16" i="3" l="1"/>
  <c r="C17" i="3"/>
  <c r="C18" i="3"/>
  <c r="C15" i="3"/>
  <c r="C19" i="3" s="1"/>
  <c r="F9" i="4"/>
  <c r="C25" i="4"/>
  <c r="C30" i="4" s="1"/>
  <c r="E30" i="4"/>
  <c r="C29" i="4"/>
  <c r="I30" i="4"/>
  <c r="F19" i="4"/>
  <c r="G30" i="4"/>
  <c r="G6" i="4"/>
  <c r="C28" i="4"/>
  <c r="K30" i="4"/>
  <c r="L30" i="4"/>
  <c r="M30" i="4" s="1"/>
  <c r="M25" i="4"/>
  <c r="C27" i="4"/>
  <c r="C26" i="4"/>
  <c r="I40" i="3"/>
  <c r="K40" i="3"/>
  <c r="L40" i="3"/>
  <c r="M40" i="3" s="1"/>
  <c r="E40" i="3"/>
  <c r="F29" i="3"/>
  <c r="G40" i="3"/>
  <c r="M35" i="3"/>
  <c r="K19" i="3"/>
  <c r="I19" i="3"/>
  <c r="G19" i="3"/>
  <c r="E19" i="3"/>
  <c r="G7" i="3"/>
  <c r="B9" i="3"/>
  <c r="M15" i="3" s="1"/>
  <c r="E9" i="3"/>
  <c r="L18" i="3" s="1"/>
  <c r="G5" i="4" l="1"/>
  <c r="G18" i="4"/>
  <c r="G4" i="4"/>
  <c r="G15" i="4"/>
  <c r="G17" i="4"/>
  <c r="G8" i="4"/>
  <c r="G16" i="4"/>
  <c r="L19" i="3"/>
  <c r="M19" i="3" s="1"/>
  <c r="G28" i="3"/>
  <c r="G27" i="3"/>
  <c r="G26" i="3"/>
  <c r="G6" i="3"/>
  <c r="G5" i="3"/>
  <c r="G8" i="3"/>
  <c r="G19" i="4" l="1"/>
  <c r="G9" i="4"/>
  <c r="G29" i="3"/>
  <c r="G9" i="3"/>
  <c r="H25" i="2"/>
  <c r="H21" i="2"/>
  <c r="H20" i="2"/>
  <c r="F17" i="2"/>
  <c r="D17" i="2"/>
  <c r="B17" i="2"/>
  <c r="H16" i="2"/>
  <c r="F13" i="2"/>
  <c r="D13" i="2"/>
  <c r="B13" i="2"/>
  <c r="H12" i="2"/>
  <c r="H11" i="2"/>
  <c r="F8" i="2"/>
  <c r="D8" i="2"/>
  <c r="B8" i="2"/>
  <c r="H7" i="2"/>
  <c r="H6" i="2"/>
  <c r="C20" i="1"/>
  <c r="D20" i="1"/>
  <c r="E20" i="1"/>
  <c r="B20" i="1"/>
  <c r="C16" i="1"/>
  <c r="D16" i="1"/>
  <c r="E16" i="1"/>
  <c r="B16" i="1"/>
  <c r="C12" i="1"/>
  <c r="D12" i="1"/>
  <c r="E12" i="1"/>
  <c r="B12" i="1"/>
  <c r="C7" i="1"/>
  <c r="D7" i="1"/>
  <c r="E7" i="1"/>
  <c r="B7" i="1"/>
  <c r="F19" i="1"/>
  <c r="F15" i="1"/>
  <c r="F16" i="1" s="1"/>
  <c r="F11" i="1"/>
  <c r="F10" i="1"/>
  <c r="F12" i="1" s="1"/>
  <c r="F6" i="1"/>
  <c r="F7" i="1"/>
  <c r="G11" i="1" l="1"/>
  <c r="F20" i="1"/>
  <c r="G15" i="1"/>
  <c r="G16" i="1" s="1"/>
  <c r="G10" i="1"/>
  <c r="G12" i="1" s="1"/>
  <c r="G6" i="1"/>
  <c r="G7" i="1"/>
  <c r="H8" i="2"/>
  <c r="I6" i="2" s="1"/>
  <c r="H17" i="2"/>
  <c r="H13" i="2"/>
  <c r="I12" i="2" l="1"/>
  <c r="I7" i="2"/>
  <c r="G19" i="1"/>
  <c r="I8" i="2"/>
  <c r="I16" i="2"/>
  <c r="I17" i="2" s="1"/>
  <c r="I11" i="2"/>
  <c r="I13" i="2" s="1"/>
  <c r="G20" i="1" l="1"/>
</calcChain>
</file>

<file path=xl/sharedStrings.xml><?xml version="1.0" encoding="utf-8"?>
<sst xmlns="http://schemas.openxmlformats.org/spreadsheetml/2006/main" count="155" uniqueCount="54">
  <si>
    <t>จำนวนนักศึกษาชาวต่างชาติ ประจำปีการศึกษา 2565 จำแนกตามคณะ/วิทยาลัย และระดับการศึกษา</t>
  </si>
  <si>
    <t>คณะ/วิทยาลัย</t>
  </si>
  <si>
    <t>ระดับการศึกษา</t>
  </si>
  <si>
    <t>รวม</t>
  </si>
  <si>
    <t>ร้อยละ</t>
  </si>
  <si>
    <t>ปริญญาตรี</t>
  </si>
  <si>
    <t>ประกาศนียบัตรบัณฑิต</t>
  </si>
  <si>
    <t>ปริญญาโท</t>
  </si>
  <si>
    <t>ปริญญาเอก</t>
  </si>
  <si>
    <t>คณะครุศาสตร์</t>
  </si>
  <si>
    <t>คณะมนุษยศาสตร์และสังคมศาสตร์</t>
  </si>
  <si>
    <t>คณะวิทยาการจัดการ</t>
  </si>
  <si>
    <t>วิทยาลัยนวัตกรรมการจัดการ</t>
  </si>
  <si>
    <t>รวมทั้งหมด</t>
  </si>
  <si>
    <t>เปรียบเทียบจำนวนนักศึกษาชาวต่างชาติ ประจำปีการศึกษา 2560-2565 จำแนกตามระดับการศึกษา</t>
  </si>
  <si>
    <t>ปีการศึกษา</t>
  </si>
  <si>
    <t>เพิ่ม/ลด</t>
  </si>
  <si>
    <t>จำนวนนักศึกษาชาวต่างชาติ ประจำปีการศึกษา 2565 จำแนกตามประเทศ และระดับการศึกษา</t>
  </si>
  <si>
    <t>ประเทศ</t>
  </si>
  <si>
    <t>ประเทศจีีน</t>
  </si>
  <si>
    <t>ประเทศลาว</t>
  </si>
  <si>
    <t>ประเทศกััมพูชา</t>
  </si>
  <si>
    <t>เปรียบเทียบจำนวนนักศึกษาชาวต่างชาติ ประจำปีการศึกษา 2560-2565 จำแนกตามประเทศ</t>
  </si>
  <si>
    <t>ประเทศจีน</t>
  </si>
  <si>
    <t>ประเทศเวียดนาม</t>
  </si>
  <si>
    <t>ประเทศกัมพูชา</t>
  </si>
  <si>
    <t>ประเทศอินเดีย</t>
  </si>
  <si>
    <t>จำนวนนักศึกษาชาวต่างชาติ ประจำปีการศึกษา 2565</t>
  </si>
  <si>
    <t>จำนวนนักศึกษา</t>
  </si>
  <si>
    <t>รวมนักศึกษาช่าวต่างชาติคณะครุศาสตร์</t>
  </si>
  <si>
    <t>คณะมนุษยศาสตร์และสังคมศาสตร์ </t>
  </si>
  <si>
    <t>รวมนักศึกษาช่าวต่างชาติคณะมนุษยศาสตร์และสังคมศาสตร์</t>
  </si>
  <si>
    <t xml:space="preserve">ประเทศลาว </t>
  </si>
  <si>
    <t>รวมนักศึกษาช่าวต่างชาติคณะวิทยาการจัดการ</t>
  </si>
  <si>
    <t>รวมนักศึกษาช่าวต่างชาติวิทยาลัยนวัตกรรมการจัดการ</t>
  </si>
  <si>
    <t>จำนวนบุคลากรชาวต่างชาติ ประจำปีการศึกษา 2565 จำแนกตามคณะ/วิทยาลัย และคุณวุฒิ</t>
  </si>
  <si>
    <t>คุณวุฒิ</t>
  </si>
  <si>
    <t>ศูนย์ภาษา</t>
  </si>
  <si>
    <t>โรงเรียนสาธิตวไลยอลงกรณ์</t>
  </si>
  <si>
    <t>จำนวนบุคลากรชาวต่างชาติ ประจำปีการศึกษา 2565 จำแนกตามประเทศ และคุณวุฒิ</t>
  </si>
  <si>
    <t>ประเทศสหรัฐอเมริกา</t>
  </si>
  <si>
    <t>ประเทศฟิลิปปินส์</t>
  </si>
  <si>
    <t>ประเทศแคนาดา</t>
  </si>
  <si>
    <t>ประเทศสหรััฐอเมริกา</t>
  </si>
  <si>
    <t>ประเทศฟิิลิปปินส์</t>
  </si>
  <si>
    <t>ประเทศอินโดนีเซีย</t>
  </si>
  <si>
    <t>จำนวนบุคลากรชาวต่างชาติ ประจำปีการศึกษา 2565</t>
  </si>
  <si>
    <t>สายวิชาการ</t>
  </si>
  <si>
    <t>สายสนับสนุน</t>
  </si>
  <si>
    <t>รวมบุคลากรชาวต่างชาติคณะครุศาสตร์</t>
  </si>
  <si>
    <t>รวมบุคลากรชาวต่างชาติคณะมนุษยศาสตร์และสังคมศาสตร์</t>
  </si>
  <si>
    <t>รวมบุคลากรชาวต่างชาติวิทยาลัยนวัตกรรมการจัดการ</t>
  </si>
  <si>
    <t>รวมบุคลากรชาวต่างชาติศูนย์ภาษา</t>
  </si>
  <si>
    <t>รวมบุคลากรชาวต่างชาติโรงเรียนสาธิต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</si>
</sst>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0"/>
      <color rgb="FF000000"/>
      <name val="Tahoma"/>
      <family val="2"/>
      <scheme val="minor"/>
    </font>
    <font>
      <sz val="16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rgb="FFFF0000"/>
      </patternFill>
    </fill>
    <fill>
      <patternFill patternType="solid">
        <fgColor theme="9" tint="-0.499984740745262"/>
        <bgColor rgb="FFFF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2" fillId="0" borderId="0" xfId="0" applyFont="1"/>
    <xf numFmtId="0" fontId="4" fillId="7" borderId="7" xfId="0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7" fillId="8" borderId="3" xfId="1" applyFont="1" applyFill="1" applyBorder="1" applyAlignment="1">
      <alignment horizontal="center"/>
    </xf>
    <xf numFmtId="0" fontId="7" fillId="8" borderId="4" xfId="1" applyFont="1" applyFill="1" applyBorder="1" applyAlignment="1">
      <alignment horizontal="center"/>
    </xf>
    <xf numFmtId="2" fontId="7" fillId="8" borderId="4" xfId="1" applyNumberFormat="1" applyFont="1" applyFill="1" applyBorder="1" applyAlignment="1">
      <alignment horizontal="center"/>
    </xf>
    <xf numFmtId="0" fontId="7" fillId="8" borderId="2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7" fillId="8" borderId="3" xfId="1" applyNumberFormat="1" applyFont="1" applyFill="1" applyBorder="1" applyAlignment="1">
      <alignment horizontal="center"/>
    </xf>
    <xf numFmtId="0" fontId="7" fillId="9" borderId="1" xfId="1" applyFont="1" applyFill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7" fillId="9" borderId="4" xfId="1" applyFont="1" applyFill="1" applyBorder="1" applyAlignment="1">
      <alignment horizontal="center"/>
    </xf>
    <xf numFmtId="2" fontId="7" fillId="9" borderId="4" xfId="1" applyNumberFormat="1" applyFont="1" applyFill="1" applyBorder="1" applyAlignment="1">
      <alignment horizontal="center"/>
    </xf>
    <xf numFmtId="0" fontId="7" fillId="9" borderId="2" xfId="1" applyFont="1" applyFill="1" applyBorder="1" applyAlignment="1">
      <alignment horizontal="center"/>
    </xf>
    <xf numFmtId="2" fontId="7" fillId="9" borderId="3" xfId="1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/>
    </xf>
    <xf numFmtId="0" fontId="7" fillId="8" borderId="5" xfId="1" applyFont="1" applyFill="1" applyBorder="1" applyAlignment="1">
      <alignment horizontal="center"/>
    </xf>
    <xf numFmtId="0" fontId="7" fillId="8" borderId="6" xfId="1" applyFont="1" applyFill="1" applyBorder="1" applyAlignment="1">
      <alignment horizontal="center"/>
    </xf>
    <xf numFmtId="0" fontId="7" fillId="9" borderId="2" xfId="1" applyFont="1" applyFill="1" applyBorder="1" applyAlignment="1">
      <alignment horizontal="center" vertical="center"/>
    </xf>
    <xf numFmtId="0" fontId="7" fillId="9" borderId="4" xfId="1" applyFont="1" applyFill="1" applyBorder="1" applyAlignment="1">
      <alignment horizontal="center"/>
    </xf>
    <xf numFmtId="0" fontId="7" fillId="9" borderId="5" xfId="1" applyFont="1" applyFill="1" applyBorder="1" applyAlignment="1">
      <alignment horizontal="center"/>
    </xf>
    <xf numFmtId="0" fontId="7" fillId="9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/>
    </xf>
    <xf numFmtId="0" fontId="6" fillId="0" borderId="0" xfId="0" applyFont="1"/>
    <xf numFmtId="0" fontId="4" fillId="5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9" fillId="11" borderId="13" xfId="0" applyFont="1" applyFill="1" applyBorder="1" applyAlignment="1">
      <alignment horizontal="left"/>
    </xf>
    <xf numFmtId="0" fontId="6" fillId="11" borderId="14" xfId="0" applyFont="1" applyFill="1" applyBorder="1" applyAlignment="1">
      <alignment horizontal="left"/>
    </xf>
    <xf numFmtId="0" fontId="6" fillId="11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/>
    </xf>
    <xf numFmtId="0" fontId="7" fillId="12" borderId="7" xfId="0" applyFont="1" applyFill="1" applyBorder="1" applyAlignment="1">
      <alignment horizontal="center" vertical="center"/>
    </xf>
    <xf numFmtId="2" fontId="1" fillId="11" borderId="7" xfId="0" applyNumberFormat="1" applyFont="1" applyFill="1" applyBorder="1" applyAlignment="1">
      <alignment horizontal="center" vertical="center"/>
    </xf>
    <xf numFmtId="2" fontId="4" fillId="12" borderId="10" xfId="0" applyNumberFormat="1" applyFont="1" applyFill="1" applyBorder="1" applyAlignment="1">
      <alignment horizontal="center" vertical="center"/>
    </xf>
    <xf numFmtId="0" fontId="8" fillId="3" borderId="12" xfId="1" applyFont="1" applyFill="1" applyBorder="1" applyAlignment="1"/>
    <xf numFmtId="0" fontId="8" fillId="3" borderId="3" xfId="1" applyFont="1" applyFill="1" applyBorder="1" applyAlignment="1"/>
    <xf numFmtId="0" fontId="8" fillId="10" borderId="12" xfId="1" applyFont="1" applyFill="1" applyBorder="1" applyAlignment="1"/>
    <xf numFmtId="0" fontId="8" fillId="10" borderId="3" xfId="1" applyFont="1" applyFill="1" applyBorder="1" applyAlignment="1"/>
  </cellXfs>
  <cellStyles count="2">
    <cellStyle name="ปกติ" xfId="0" builtinId="0"/>
    <cellStyle name="ปกติ 2" xfId="1" xr:uid="{2854633B-F26D-4D75-A8CF-A894D91F215E}"/>
  </cellStyles>
  <dxfs count="0"/>
  <tableStyles count="0" defaultTableStyle="TableStyleMedium2" defaultPivotStyle="PivotStyleLight16"/>
  <colors>
    <mruColors>
      <color rgb="FF9966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3C0B-CCE3-4549-B2E3-55A34E3D16E8}">
  <dimension ref="A1:AD52"/>
  <sheetViews>
    <sheetView topLeftCell="E1" zoomScaleNormal="100" workbookViewId="0">
      <selection activeCell="K16" sqref="K16"/>
    </sheetView>
  </sheetViews>
  <sheetFormatPr defaultRowHeight="13.9"/>
  <cols>
    <col min="1" max="1" width="28.375" customWidth="1"/>
    <col min="2" max="13" width="18.25" customWidth="1"/>
  </cols>
  <sheetData>
    <row r="1" spans="1:30" s="12" customFormat="1" ht="21.6" customHeight="1">
      <c r="A1" s="10" t="s">
        <v>0</v>
      </c>
      <c r="B1" s="11"/>
      <c r="C1" s="11"/>
      <c r="D1" s="11"/>
      <c r="E1" s="11"/>
      <c r="F1" s="11"/>
      <c r="G1" s="11"/>
    </row>
    <row r="2" spans="1:30" s="12" customFormat="1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2" customFormat="1" ht="21">
      <c r="A3" s="45" t="s">
        <v>1</v>
      </c>
      <c r="B3" s="46" t="s">
        <v>2</v>
      </c>
      <c r="C3" s="47"/>
      <c r="D3" s="47"/>
      <c r="E3" s="48"/>
      <c r="F3" s="45" t="s">
        <v>3</v>
      </c>
      <c r="G3" s="45" t="s">
        <v>4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2" customFormat="1" ht="21">
      <c r="A4" s="90"/>
      <c r="B4" s="17" t="s">
        <v>5</v>
      </c>
      <c r="C4" s="17" t="s">
        <v>6</v>
      </c>
      <c r="D4" s="17" t="s">
        <v>7</v>
      </c>
      <c r="E4" s="17" t="s">
        <v>8</v>
      </c>
      <c r="F4" s="91"/>
      <c r="G4" s="9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12" customFormat="1" ht="21">
      <c r="A5" s="3" t="s">
        <v>9</v>
      </c>
      <c r="B5" s="18">
        <v>1</v>
      </c>
      <c r="C5" s="19"/>
      <c r="D5" s="19"/>
      <c r="E5" s="20"/>
      <c r="F5" s="21">
        <f t="shared" ref="F5:F8" si="0">SUM(B5:E5)</f>
        <v>1</v>
      </c>
      <c r="G5" s="22">
        <f>F5/$F$9*100</f>
        <v>10</v>
      </c>
      <c r="H5" s="15"/>
      <c r="I5" s="15"/>
      <c r="J5" s="15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2" customFormat="1" ht="21">
      <c r="A6" s="3" t="s">
        <v>10</v>
      </c>
      <c r="B6" s="18">
        <v>2</v>
      </c>
      <c r="C6" s="19"/>
      <c r="D6" s="19"/>
      <c r="E6" s="20"/>
      <c r="F6" s="21">
        <f t="shared" si="0"/>
        <v>2</v>
      </c>
      <c r="G6" s="22">
        <f>F6/$F$9*100</f>
        <v>20</v>
      </c>
      <c r="H6" s="15"/>
      <c r="I6" s="15"/>
      <c r="J6" s="15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2" customFormat="1" ht="21">
      <c r="A7" s="3" t="s">
        <v>11</v>
      </c>
      <c r="B7" s="18">
        <v>1</v>
      </c>
      <c r="C7" s="19"/>
      <c r="D7" s="19"/>
      <c r="E7" s="20"/>
      <c r="F7" s="21">
        <f t="shared" si="0"/>
        <v>1</v>
      </c>
      <c r="G7" s="22">
        <f>F7/$F$9*100</f>
        <v>10</v>
      </c>
      <c r="H7" s="15"/>
      <c r="I7" s="15"/>
      <c r="J7" s="15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2" customFormat="1" ht="21">
      <c r="A8" s="3" t="s">
        <v>12</v>
      </c>
      <c r="B8" s="18">
        <v>6</v>
      </c>
      <c r="C8" s="20"/>
      <c r="D8" s="20"/>
      <c r="E8" s="20"/>
      <c r="F8" s="21">
        <f t="shared" si="0"/>
        <v>6</v>
      </c>
      <c r="G8" s="22">
        <f>F8/$F$9*100</f>
        <v>60</v>
      </c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12" customFormat="1" ht="21">
      <c r="A9" s="23" t="s">
        <v>13</v>
      </c>
      <c r="B9" s="17">
        <f>SUM(B5:B8)</f>
        <v>10</v>
      </c>
      <c r="C9" s="17">
        <f>SUM(C5:C8)</f>
        <v>0</v>
      </c>
      <c r="D9" s="17">
        <f>SUM(D5:D8)</f>
        <v>0</v>
      </c>
      <c r="E9" s="17">
        <f>SUM(E5:E8)</f>
        <v>0</v>
      </c>
      <c r="F9" s="24">
        <f>SUM(F5:F8)</f>
        <v>10</v>
      </c>
      <c r="G9" s="25">
        <f>SUM(G5:G8)</f>
        <v>100</v>
      </c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2" spans="1:30" s="12" customFormat="1" ht="21">
      <c r="A12" s="10" t="s">
        <v>14</v>
      </c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2" customFormat="1" ht="21">
      <c r="A13" s="45" t="s">
        <v>2</v>
      </c>
      <c r="B13" s="46" t="s">
        <v>15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2" customFormat="1" ht="21">
      <c r="A14" s="90"/>
      <c r="B14" s="26">
        <v>2560</v>
      </c>
      <c r="C14" s="26" t="s">
        <v>4</v>
      </c>
      <c r="D14" s="26">
        <v>2561</v>
      </c>
      <c r="E14" s="26" t="s">
        <v>16</v>
      </c>
      <c r="F14" s="26">
        <v>2562</v>
      </c>
      <c r="G14" s="26" t="s">
        <v>16</v>
      </c>
      <c r="H14" s="26">
        <v>2563</v>
      </c>
      <c r="I14" s="26" t="s">
        <v>16</v>
      </c>
      <c r="J14" s="26">
        <v>2564</v>
      </c>
      <c r="K14" s="26" t="s">
        <v>16</v>
      </c>
      <c r="L14" s="26">
        <v>2565</v>
      </c>
      <c r="M14" s="26" t="s">
        <v>16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2" customFormat="1" ht="21">
      <c r="A15" s="3" t="s">
        <v>5</v>
      </c>
      <c r="B15" s="27"/>
      <c r="C15" s="28" t="e">
        <f>B15/$B$19*100</f>
        <v>#DIV/0!</v>
      </c>
      <c r="D15" s="29"/>
      <c r="E15" s="30" t="e">
        <f>((D15-B15)/D15)*100</f>
        <v>#DIV/0!</v>
      </c>
      <c r="F15" s="27"/>
      <c r="G15" s="30" t="e">
        <f>((F15-D15)/F15)*100</f>
        <v>#DIV/0!</v>
      </c>
      <c r="H15" s="27">
        <v>14</v>
      </c>
      <c r="I15" s="30">
        <f>((H15-F15)/H15)*100</f>
        <v>100</v>
      </c>
      <c r="J15" s="27">
        <v>16</v>
      </c>
      <c r="K15" s="30">
        <f>((J15-H15)/J15)*100</f>
        <v>12.5</v>
      </c>
      <c r="L15" s="27">
        <v>13</v>
      </c>
      <c r="M15" s="30">
        <f>((L15-J15)/L15)*100</f>
        <v>-23.076923076923077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2" customFormat="1" ht="21">
      <c r="A16" s="3" t="s">
        <v>6</v>
      </c>
      <c r="B16" s="27"/>
      <c r="C16" s="28" t="e">
        <f t="shared" ref="C16:C18" si="1">B16/$B$19*100</f>
        <v>#DIV/0!</v>
      </c>
      <c r="D16" s="29"/>
      <c r="E16" s="30" t="e">
        <f t="shared" ref="E16:M19" si="2">((D16-B16)/D16)*100</f>
        <v>#DIV/0!</v>
      </c>
      <c r="F16" s="27"/>
      <c r="G16" s="30" t="e">
        <f t="shared" ref="G16:G18" si="3">((F16-D16)/F16)*100</f>
        <v>#DIV/0!</v>
      </c>
      <c r="H16" s="27"/>
      <c r="I16" s="30" t="e">
        <f t="shared" ref="I16:I18" si="4">((H16-F16)/H16)*100</f>
        <v>#DIV/0!</v>
      </c>
      <c r="J16" s="27"/>
      <c r="K16" s="30"/>
      <c r="L16" s="27">
        <f>C9</f>
        <v>0</v>
      </c>
      <c r="M16" s="3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2" customFormat="1" ht="21">
      <c r="A17" s="3" t="s">
        <v>7</v>
      </c>
      <c r="B17" s="27"/>
      <c r="C17" s="28" t="e">
        <f t="shared" si="1"/>
        <v>#DIV/0!</v>
      </c>
      <c r="D17" s="29"/>
      <c r="E17" s="30" t="e">
        <f t="shared" si="2"/>
        <v>#DIV/0!</v>
      </c>
      <c r="F17" s="27"/>
      <c r="G17" s="30" t="e">
        <f t="shared" si="3"/>
        <v>#DIV/0!</v>
      </c>
      <c r="H17" s="27">
        <v>2</v>
      </c>
      <c r="I17" s="30">
        <f t="shared" si="4"/>
        <v>100</v>
      </c>
      <c r="J17" s="27">
        <v>2</v>
      </c>
      <c r="K17" s="30">
        <f t="shared" ref="K16:K18" si="5">((J17-H17)/J17)*100</f>
        <v>0</v>
      </c>
      <c r="L17" s="27">
        <f>D9</f>
        <v>0</v>
      </c>
      <c r="M17" s="3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12" customFormat="1" ht="21">
      <c r="A18" s="3" t="s">
        <v>8</v>
      </c>
      <c r="B18" s="27"/>
      <c r="C18" s="28" t="e">
        <f t="shared" si="1"/>
        <v>#DIV/0!</v>
      </c>
      <c r="D18" s="29"/>
      <c r="E18" s="30" t="e">
        <f t="shared" si="2"/>
        <v>#DIV/0!</v>
      </c>
      <c r="F18" s="27"/>
      <c r="G18" s="30" t="e">
        <f t="shared" si="3"/>
        <v>#DIV/0!</v>
      </c>
      <c r="H18" s="27"/>
      <c r="I18" s="30" t="e">
        <f t="shared" si="4"/>
        <v>#DIV/0!</v>
      </c>
      <c r="J18" s="27"/>
      <c r="K18" s="30"/>
      <c r="L18" s="27">
        <f>E9</f>
        <v>0</v>
      </c>
      <c r="M18" s="3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2" customFormat="1" ht="21">
      <c r="A19" s="23" t="s">
        <v>3</v>
      </c>
      <c r="B19" s="23">
        <f>SUM(B15:B18)</f>
        <v>0</v>
      </c>
      <c r="C19" s="31" t="e">
        <f>SUM(C15:C18)</f>
        <v>#DIV/0!</v>
      </c>
      <c r="D19" s="23">
        <f>SUM(D15:D18)</f>
        <v>0</v>
      </c>
      <c r="E19" s="31" t="e">
        <f t="shared" si="2"/>
        <v>#DIV/0!</v>
      </c>
      <c r="F19" s="23">
        <f>SUM(F15:F18)</f>
        <v>0</v>
      </c>
      <c r="G19" s="31" t="e">
        <f t="shared" si="2"/>
        <v>#DIV/0!</v>
      </c>
      <c r="H19" s="23">
        <f>SUM(H15:H18)</f>
        <v>16</v>
      </c>
      <c r="I19" s="31">
        <f t="shared" si="2"/>
        <v>100</v>
      </c>
      <c r="J19" s="23">
        <f>SUM(J15:J18)</f>
        <v>18</v>
      </c>
      <c r="K19" s="31">
        <f t="shared" si="2"/>
        <v>11.111111111111111</v>
      </c>
      <c r="L19" s="23">
        <f>SUM(L15:L18)</f>
        <v>13</v>
      </c>
      <c r="M19" s="31">
        <f t="shared" si="2"/>
        <v>-38.461538461538467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2" spans="1:30" s="12" customFormat="1" ht="21.6" customHeight="1">
      <c r="A22" s="10" t="s">
        <v>17</v>
      </c>
      <c r="B22" s="11"/>
      <c r="C22" s="11"/>
      <c r="D22" s="11"/>
      <c r="E22" s="11"/>
      <c r="F22" s="11"/>
      <c r="G22" s="11"/>
    </row>
    <row r="23" spans="1:30" s="12" customFormat="1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12" customFormat="1" ht="21">
      <c r="A24" s="45" t="s">
        <v>18</v>
      </c>
      <c r="B24" s="46" t="s">
        <v>2</v>
      </c>
      <c r="C24" s="47"/>
      <c r="D24" s="47"/>
      <c r="E24" s="48"/>
      <c r="F24" s="45" t="s">
        <v>3</v>
      </c>
      <c r="G24" s="45" t="s">
        <v>4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12" customFormat="1" ht="21">
      <c r="A25" s="90"/>
      <c r="B25" s="17" t="s">
        <v>5</v>
      </c>
      <c r="C25" s="17" t="s">
        <v>6</v>
      </c>
      <c r="D25" s="17" t="s">
        <v>7</v>
      </c>
      <c r="E25" s="17" t="s">
        <v>8</v>
      </c>
      <c r="F25" s="91"/>
      <c r="G25" s="9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12" customFormat="1" ht="21">
      <c r="A26" s="3" t="s">
        <v>19</v>
      </c>
      <c r="B26" s="18">
        <v>7</v>
      </c>
      <c r="C26" s="19"/>
      <c r="D26" s="19"/>
      <c r="E26" s="20"/>
      <c r="F26" s="21">
        <f t="shared" ref="F26:F28" si="6">SUM(B26:E26)</f>
        <v>7</v>
      </c>
      <c r="G26" s="22">
        <f>F26/$F$29*100</f>
        <v>70</v>
      </c>
      <c r="H26" s="15"/>
      <c r="I26" s="15"/>
      <c r="J26" s="15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12" customFormat="1" ht="21">
      <c r="A27" s="3" t="s">
        <v>20</v>
      </c>
      <c r="B27" s="18">
        <v>1</v>
      </c>
      <c r="C27" s="19"/>
      <c r="D27" s="19"/>
      <c r="E27" s="20"/>
      <c r="F27" s="21">
        <f t="shared" si="6"/>
        <v>1</v>
      </c>
      <c r="G27" s="22">
        <f>F27/$F$29*100</f>
        <v>10</v>
      </c>
      <c r="H27" s="15"/>
      <c r="I27" s="15"/>
      <c r="J27" s="15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s="12" customFormat="1" ht="21">
      <c r="A28" s="3" t="s">
        <v>21</v>
      </c>
      <c r="B28" s="18">
        <v>2</v>
      </c>
      <c r="C28" s="19"/>
      <c r="D28" s="19"/>
      <c r="E28" s="20"/>
      <c r="F28" s="21">
        <f t="shared" si="6"/>
        <v>2</v>
      </c>
      <c r="G28" s="22">
        <f>F28/$F$29*100</f>
        <v>20</v>
      </c>
      <c r="H28" s="15"/>
      <c r="I28" s="15"/>
      <c r="J28" s="15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2" customFormat="1" ht="21">
      <c r="A29" s="23" t="s">
        <v>13</v>
      </c>
      <c r="B29" s="17">
        <f>SUM(B26:B28)</f>
        <v>10</v>
      </c>
      <c r="C29" s="17">
        <f>SUM(C26:C28)</f>
        <v>0</v>
      </c>
      <c r="D29" s="17">
        <f>SUM(D26:D28)</f>
        <v>0</v>
      </c>
      <c r="E29" s="17">
        <f>SUM(E26:E28)</f>
        <v>0</v>
      </c>
      <c r="F29" s="24">
        <f>SUM(F26:F28)</f>
        <v>10</v>
      </c>
      <c r="G29" s="25">
        <f>SUM(G26:G28)</f>
        <v>100</v>
      </c>
      <c r="H29" s="14"/>
      <c r="I29" s="14"/>
      <c r="J29" s="14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2" spans="1:30" s="12" customFormat="1" ht="21">
      <c r="A32" s="10" t="s">
        <v>22</v>
      </c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12" customFormat="1" ht="21">
      <c r="A33" s="45" t="s">
        <v>18</v>
      </c>
      <c r="B33" s="46" t="s">
        <v>15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2" customFormat="1" ht="21">
      <c r="A34" s="90"/>
      <c r="B34" s="26">
        <v>2560</v>
      </c>
      <c r="C34" s="26" t="s">
        <v>4</v>
      </c>
      <c r="D34" s="26">
        <v>2561</v>
      </c>
      <c r="E34" s="26" t="s">
        <v>16</v>
      </c>
      <c r="F34" s="26">
        <v>2562</v>
      </c>
      <c r="G34" s="26" t="s">
        <v>16</v>
      </c>
      <c r="H34" s="26">
        <v>2563</v>
      </c>
      <c r="I34" s="26" t="s">
        <v>16</v>
      </c>
      <c r="J34" s="26">
        <v>2564</v>
      </c>
      <c r="K34" s="26" t="s">
        <v>16</v>
      </c>
      <c r="L34" s="26">
        <v>2565</v>
      </c>
      <c r="M34" s="26" t="s">
        <v>16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12" customFormat="1" ht="21">
      <c r="A35" s="3" t="s">
        <v>23</v>
      </c>
      <c r="B35" s="27"/>
      <c r="C35" s="28" t="e">
        <f>B35/$B$40*100</f>
        <v>#DIV/0!</v>
      </c>
      <c r="D35" s="29"/>
      <c r="E35" s="30" t="e">
        <f>((D35-B35)/D35)*100</f>
        <v>#DIV/0!</v>
      </c>
      <c r="F35" s="27"/>
      <c r="G35" s="30" t="e">
        <f>((F35-D35)/F35)*100</f>
        <v>#DIV/0!</v>
      </c>
      <c r="H35" s="27">
        <v>12</v>
      </c>
      <c r="I35" s="30">
        <f>((H35-F35)/H35)*100</f>
        <v>100</v>
      </c>
      <c r="J35" s="27">
        <v>13</v>
      </c>
      <c r="K35" s="30">
        <f>((J35-H35)/J35)*100</f>
        <v>7.6923076923076925</v>
      </c>
      <c r="L35" s="27">
        <v>10</v>
      </c>
      <c r="M35" s="30">
        <f>((L35-J35)/L35)*100</f>
        <v>-30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12" customFormat="1" ht="21">
      <c r="A36" s="3" t="s">
        <v>24</v>
      </c>
      <c r="B36" s="27"/>
      <c r="C36" s="28" t="e">
        <f>B36/$B$40*100</f>
        <v>#DIV/0!</v>
      </c>
      <c r="D36" s="29"/>
      <c r="E36" s="30" t="e">
        <f t="shared" ref="E36:E39" si="7">((D36-B36)/D36)*100</f>
        <v>#DIV/0!</v>
      </c>
      <c r="F36" s="27"/>
      <c r="G36" s="30" t="e">
        <f t="shared" ref="G36:G39" si="8">((F36-D36)/F36)*100</f>
        <v>#DIV/0!</v>
      </c>
      <c r="H36" s="27">
        <v>1</v>
      </c>
      <c r="I36" s="30">
        <f t="shared" ref="I36:I39" si="9">((H36-F36)/H36)*100</f>
        <v>100</v>
      </c>
      <c r="J36" s="27">
        <v>1</v>
      </c>
      <c r="K36" s="30">
        <f t="shared" ref="K36:K39" si="10">((J36-H36)/J36)*100</f>
        <v>0</v>
      </c>
      <c r="L36" s="27">
        <f>C29</f>
        <v>0</v>
      </c>
      <c r="M36" s="30" t="e">
        <f t="shared" ref="M36:M39" si="11">((L36-J36)/L36)*100</f>
        <v>#DIV/0!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12" customFormat="1" ht="21">
      <c r="A37" s="3" t="s">
        <v>25</v>
      </c>
      <c r="B37" s="27"/>
      <c r="C37" s="28" t="e">
        <f>B37/$B$40*100</f>
        <v>#DIV/0!</v>
      </c>
      <c r="D37" s="29"/>
      <c r="E37" s="30" t="e">
        <f t="shared" si="7"/>
        <v>#DIV/0!</v>
      </c>
      <c r="F37" s="27"/>
      <c r="G37" s="30" t="e">
        <f t="shared" si="8"/>
        <v>#DIV/0!</v>
      </c>
      <c r="H37" s="27">
        <v>1</v>
      </c>
      <c r="I37" s="30">
        <f t="shared" si="9"/>
        <v>100</v>
      </c>
      <c r="J37" s="27">
        <v>2</v>
      </c>
      <c r="K37" s="30">
        <f t="shared" si="10"/>
        <v>50</v>
      </c>
      <c r="L37" s="27">
        <v>2</v>
      </c>
      <c r="M37" s="30">
        <f t="shared" si="11"/>
        <v>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2" customFormat="1" ht="21">
      <c r="A38" s="3" t="s">
        <v>26</v>
      </c>
      <c r="B38" s="27"/>
      <c r="C38" s="28" t="e">
        <f>B38/$B$40*100</f>
        <v>#DIV/0!</v>
      </c>
      <c r="D38" s="29"/>
      <c r="E38" s="30" t="e">
        <f t="shared" si="7"/>
        <v>#DIV/0!</v>
      </c>
      <c r="F38" s="27"/>
      <c r="G38" s="30" t="e">
        <f t="shared" si="8"/>
        <v>#DIV/0!</v>
      </c>
      <c r="H38" s="27">
        <v>2</v>
      </c>
      <c r="I38" s="30">
        <f t="shared" si="9"/>
        <v>100</v>
      </c>
      <c r="J38" s="27">
        <v>2</v>
      </c>
      <c r="K38" s="30">
        <f t="shared" si="10"/>
        <v>0</v>
      </c>
      <c r="L38" s="27"/>
      <c r="M38" s="30" t="e">
        <f t="shared" si="11"/>
        <v>#DIV/0!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12" customFormat="1" ht="21">
      <c r="A39" s="3" t="s">
        <v>20</v>
      </c>
      <c r="B39" s="27"/>
      <c r="C39" s="28" t="e">
        <f>B39/$B$40*100</f>
        <v>#DIV/0!</v>
      </c>
      <c r="D39" s="29"/>
      <c r="E39" s="30" t="e">
        <f t="shared" si="7"/>
        <v>#DIV/0!</v>
      </c>
      <c r="F39" s="27"/>
      <c r="G39" s="30" t="e">
        <f t="shared" si="8"/>
        <v>#DIV/0!</v>
      </c>
      <c r="H39" s="27"/>
      <c r="I39" s="30" t="e">
        <f t="shared" si="9"/>
        <v>#DIV/0!</v>
      </c>
      <c r="J39" s="27"/>
      <c r="K39" s="30" t="e">
        <f t="shared" si="10"/>
        <v>#DIV/0!</v>
      </c>
      <c r="L39" s="27">
        <v>1</v>
      </c>
      <c r="M39" s="30">
        <f t="shared" si="11"/>
        <v>100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12" customFormat="1" ht="21">
      <c r="A40" s="23" t="s">
        <v>3</v>
      </c>
      <c r="B40" s="23">
        <f>SUM(B35:B39)</f>
        <v>0</v>
      </c>
      <c r="C40" s="31" t="e">
        <f>SUM(C35:C39)</f>
        <v>#DIV/0!</v>
      </c>
      <c r="D40" s="23">
        <f>SUM(D35:D39)</f>
        <v>0</v>
      </c>
      <c r="E40" s="31" t="e">
        <f t="shared" ref="E40" si="12">((D40-B40)/D40)*100</f>
        <v>#DIV/0!</v>
      </c>
      <c r="F40" s="23">
        <f>SUM(F35:F39)</f>
        <v>0</v>
      </c>
      <c r="G40" s="31" t="e">
        <f t="shared" ref="G40" si="13">((F40-D40)/F40)*100</f>
        <v>#DIV/0!</v>
      </c>
      <c r="H40" s="23">
        <f>SUM(H35:H39)</f>
        <v>16</v>
      </c>
      <c r="I40" s="31">
        <f t="shared" ref="I40" si="14">((H40-F40)/H40)*100</f>
        <v>100</v>
      </c>
      <c r="J40" s="23">
        <f>SUM(J35:J39)</f>
        <v>18</v>
      </c>
      <c r="K40" s="31">
        <f t="shared" ref="K40" si="15">((J40-H40)/J40)*100</f>
        <v>11.111111111111111</v>
      </c>
      <c r="L40" s="23">
        <f>SUM(L35:L39)</f>
        <v>13</v>
      </c>
      <c r="M40" s="31">
        <f t="shared" ref="M40" si="16">((L40-J40)/L40)*100</f>
        <v>-38.461538461538467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4.25"/>
    <row r="42" spans="1:30" ht="14.25"/>
    <row r="43" spans="1:30" ht="14.25"/>
    <row r="44" spans="1:30" ht="14.25"/>
    <row r="45" spans="1:30" ht="14.25"/>
    <row r="46" spans="1:30" ht="14.25"/>
    <row r="47" spans="1:30" ht="14.25"/>
    <row r="51" ht="14.25"/>
    <row r="52" ht="14.25"/>
  </sheetData>
  <mergeCells count="12">
    <mergeCell ref="A3:A4"/>
    <mergeCell ref="B3:E3"/>
    <mergeCell ref="F3:F4"/>
    <mergeCell ref="G3:G4"/>
    <mergeCell ref="A13:A14"/>
    <mergeCell ref="B13:M13"/>
    <mergeCell ref="A24:A25"/>
    <mergeCell ref="B24:E24"/>
    <mergeCell ref="F24:F25"/>
    <mergeCell ref="G24:G25"/>
    <mergeCell ref="A33:A34"/>
    <mergeCell ref="B33:M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BAAB-BA35-4EEC-B0E9-3611D71C30FC}">
  <sheetPr>
    <tabColor rgb="FFFF0000"/>
  </sheetPr>
  <dimension ref="A1:G27"/>
  <sheetViews>
    <sheetView workbookViewId="0">
      <pane ySplit="4" topLeftCell="A7" activePane="bottomLeft" state="frozen"/>
      <selection pane="bottomLeft" sqref="A1:G1"/>
    </sheetView>
  </sheetViews>
  <sheetFormatPr defaultColWidth="8.75" defaultRowHeight="21"/>
  <cols>
    <col min="1" max="1" width="52.875" style="1" customWidth="1"/>
    <col min="2" max="7" width="18.75" style="1" customWidth="1"/>
    <col min="8" max="16384" width="8.75" style="1"/>
  </cols>
  <sheetData>
    <row r="1" spans="1:7" ht="21" customHeight="1">
      <c r="A1" s="53" t="s">
        <v>27</v>
      </c>
      <c r="B1" s="53"/>
      <c r="C1" s="53"/>
      <c r="D1" s="53"/>
      <c r="E1" s="53"/>
      <c r="F1" s="53"/>
      <c r="G1" s="53"/>
    </row>
    <row r="2" spans="1:7" ht="24"/>
    <row r="3" spans="1:7">
      <c r="A3" s="38" t="s">
        <v>1</v>
      </c>
      <c r="B3" s="39" t="s">
        <v>28</v>
      </c>
      <c r="C3" s="39"/>
      <c r="D3" s="39"/>
      <c r="E3" s="39"/>
      <c r="F3" s="39"/>
      <c r="G3" s="39"/>
    </row>
    <row r="4" spans="1:7">
      <c r="A4" s="38"/>
      <c r="B4" s="2" t="s">
        <v>6</v>
      </c>
      <c r="C4" s="2" t="s">
        <v>5</v>
      </c>
      <c r="D4" s="2" t="s">
        <v>7</v>
      </c>
      <c r="E4" s="2" t="s">
        <v>8</v>
      </c>
      <c r="F4" s="2" t="s">
        <v>3</v>
      </c>
      <c r="G4" s="2" t="s">
        <v>4</v>
      </c>
    </row>
    <row r="5" spans="1:7">
      <c r="A5" s="40" t="s">
        <v>9</v>
      </c>
      <c r="B5" s="40"/>
      <c r="C5" s="40"/>
      <c r="D5" s="40"/>
      <c r="E5" s="40"/>
      <c r="F5" s="40"/>
      <c r="G5" s="40"/>
    </row>
    <row r="6" spans="1:7">
      <c r="A6" s="3" t="s">
        <v>25</v>
      </c>
      <c r="B6" s="4"/>
      <c r="C6" s="4">
        <v>1</v>
      </c>
      <c r="D6" s="4"/>
      <c r="E6" s="4"/>
      <c r="F6" s="4">
        <f t="shared" ref="F6" si="0">SUM(B6:E6)</f>
        <v>1</v>
      </c>
      <c r="G6" s="8">
        <f>F6/$F$7*100</f>
        <v>100</v>
      </c>
    </row>
    <row r="7" spans="1:7" ht="24">
      <c r="A7" s="58" t="s">
        <v>29</v>
      </c>
      <c r="B7" s="59">
        <f>SUM(B6:B6)</f>
        <v>0</v>
      </c>
      <c r="C7" s="59">
        <f>SUM(C6:C6)</f>
        <v>1</v>
      </c>
      <c r="D7" s="59">
        <f>SUM(D6:D6)</f>
        <v>0</v>
      </c>
      <c r="E7" s="59">
        <f>SUM(E6:E6)</f>
        <v>0</v>
      </c>
      <c r="F7" s="59">
        <f>SUM(F6:F6)</f>
        <v>1</v>
      </c>
      <c r="G7" s="60">
        <f>SUM(G6:G6)</f>
        <v>100</v>
      </c>
    </row>
    <row r="8" spans="1:7" s="57" customFormat="1" ht="24">
      <c r="A8" s="54"/>
      <c r="B8" s="55"/>
      <c r="C8" s="55"/>
      <c r="D8" s="55"/>
      <c r="E8" s="55"/>
      <c r="F8" s="55"/>
      <c r="G8" s="56"/>
    </row>
    <row r="9" spans="1:7" ht="24">
      <c r="A9" s="61" t="s">
        <v>30</v>
      </c>
      <c r="B9" s="61"/>
      <c r="C9" s="61"/>
      <c r="D9" s="61"/>
      <c r="E9" s="61"/>
      <c r="F9" s="61"/>
      <c r="G9" s="61"/>
    </row>
    <row r="10" spans="1:7">
      <c r="A10" s="3" t="s">
        <v>23</v>
      </c>
      <c r="B10" s="4"/>
      <c r="C10" s="4">
        <v>1</v>
      </c>
      <c r="D10" s="4"/>
      <c r="E10" s="4"/>
      <c r="F10" s="4">
        <f t="shared" ref="F10:F11" si="1">SUM(B10:E10)</f>
        <v>1</v>
      </c>
      <c r="G10" s="8">
        <f>F10/$F$12*100</f>
        <v>50</v>
      </c>
    </row>
    <row r="11" spans="1:7">
      <c r="A11" s="3" t="s">
        <v>21</v>
      </c>
      <c r="B11" s="4"/>
      <c r="C11" s="4">
        <v>1</v>
      </c>
      <c r="D11" s="4"/>
      <c r="E11" s="4"/>
      <c r="F11" s="4">
        <f t="shared" si="1"/>
        <v>1</v>
      </c>
      <c r="G11" s="8">
        <f>F11/$F$12*100</f>
        <v>50</v>
      </c>
    </row>
    <row r="12" spans="1:7" ht="24">
      <c r="A12" s="62" t="s">
        <v>31</v>
      </c>
      <c r="B12" s="63">
        <f>SUM(B10:B11)</f>
        <v>0</v>
      </c>
      <c r="C12" s="63">
        <f>SUM(C10:C11)</f>
        <v>2</v>
      </c>
      <c r="D12" s="63">
        <f>SUM(D10:D11)</f>
        <v>0</v>
      </c>
      <c r="E12" s="63">
        <f>SUM(E10:E11)</f>
        <v>0</v>
      </c>
      <c r="F12" s="63">
        <f>SUM(F10:F11)</f>
        <v>2</v>
      </c>
      <c r="G12" s="64">
        <f>SUM(G10:G11)</f>
        <v>100</v>
      </c>
    </row>
    <row r="13" spans="1:7" s="57" customFormat="1" ht="24">
      <c r="A13" s="54"/>
      <c r="B13" s="55"/>
      <c r="C13" s="55"/>
      <c r="D13" s="55"/>
      <c r="E13" s="55"/>
      <c r="F13" s="55"/>
      <c r="G13" s="56"/>
    </row>
    <row r="14" spans="1:7" ht="21" customHeight="1">
      <c r="A14" s="65" t="s">
        <v>11</v>
      </c>
      <c r="B14" s="66"/>
      <c r="C14" s="66"/>
      <c r="D14" s="66"/>
      <c r="E14" s="66"/>
      <c r="F14" s="66"/>
      <c r="G14" s="67"/>
    </row>
    <row r="15" spans="1:7" ht="24">
      <c r="A15" s="3" t="s">
        <v>32</v>
      </c>
      <c r="B15" s="4"/>
      <c r="C15" s="4">
        <v>1</v>
      </c>
      <c r="D15" s="4"/>
      <c r="E15" s="4"/>
      <c r="F15" s="4">
        <f t="shared" ref="F15" si="2">SUM(B15:E15)</f>
        <v>1</v>
      </c>
      <c r="G15" s="8">
        <f>F15/$F$16*100</f>
        <v>100</v>
      </c>
    </row>
    <row r="16" spans="1:7" ht="24">
      <c r="A16" s="68" t="s">
        <v>33</v>
      </c>
      <c r="B16" s="69">
        <f>SUM(B15:B15)</f>
        <v>0</v>
      </c>
      <c r="C16" s="69">
        <f>SUM(C15:C15)</f>
        <v>1</v>
      </c>
      <c r="D16" s="69">
        <f>SUM(D15:D15)</f>
        <v>0</v>
      </c>
      <c r="E16" s="69">
        <f>SUM(E15:E15)</f>
        <v>0</v>
      </c>
      <c r="F16" s="69">
        <f>SUM(F15:F15)</f>
        <v>1</v>
      </c>
      <c r="G16" s="70">
        <f>SUM(G15:G15)</f>
        <v>100</v>
      </c>
    </row>
    <row r="17" spans="1:7" s="57" customFormat="1" ht="24">
      <c r="A17" s="54"/>
      <c r="B17" s="55"/>
      <c r="C17" s="55"/>
      <c r="D17" s="55"/>
      <c r="E17" s="55"/>
      <c r="F17" s="55"/>
      <c r="G17" s="56"/>
    </row>
    <row r="18" spans="1:7" ht="24">
      <c r="A18" s="71" t="s">
        <v>12</v>
      </c>
      <c r="B18" s="71"/>
      <c r="C18" s="71"/>
      <c r="D18" s="71"/>
      <c r="E18" s="71"/>
      <c r="F18" s="71"/>
      <c r="G18" s="71"/>
    </row>
    <row r="19" spans="1:7">
      <c r="A19" s="3" t="s">
        <v>23</v>
      </c>
      <c r="B19" s="4"/>
      <c r="C19" s="4">
        <v>6</v>
      </c>
      <c r="D19" s="4"/>
      <c r="E19" s="4"/>
      <c r="F19" s="4">
        <f t="shared" ref="F19" si="3">SUM(B19:E19)</f>
        <v>6</v>
      </c>
      <c r="G19" s="8">
        <f>F19/$F$20*100</f>
        <v>100</v>
      </c>
    </row>
    <row r="20" spans="1:7" ht="24">
      <c r="A20" s="7" t="s">
        <v>34</v>
      </c>
      <c r="B20" s="6">
        <f>SUM(B19:B19)</f>
        <v>0</v>
      </c>
      <c r="C20" s="6">
        <f>SUM(C19:C19)</f>
        <v>6</v>
      </c>
      <c r="D20" s="6">
        <f>SUM(D19:D19)</f>
        <v>0</v>
      </c>
      <c r="E20" s="6">
        <f>SUM(E19:E19)</f>
        <v>0</v>
      </c>
      <c r="F20" s="6">
        <f>SUM(F19:F19)</f>
        <v>6</v>
      </c>
      <c r="G20" s="9">
        <f>SUM(G19:G19)</f>
        <v>100</v>
      </c>
    </row>
    <row r="21" spans="1:7">
      <c r="A21" s="2" t="s">
        <v>13</v>
      </c>
      <c r="B21" s="5">
        <f>B7+B12+B16+B20</f>
        <v>0</v>
      </c>
      <c r="C21" s="5">
        <f t="shared" ref="C21:F21" si="4">C7+C12+C16+C20</f>
        <v>10</v>
      </c>
      <c r="D21" s="5">
        <f t="shared" si="4"/>
        <v>0</v>
      </c>
      <c r="E21" s="5">
        <f t="shared" si="4"/>
        <v>0</v>
      </c>
      <c r="F21" s="5">
        <f t="shared" si="4"/>
        <v>10</v>
      </c>
      <c r="G21" s="5"/>
    </row>
    <row r="22" spans="1:7" ht="24"/>
    <row r="23" spans="1:7" ht="24"/>
    <row r="24" spans="1:7" ht="24"/>
    <row r="25" spans="1:7" ht="24"/>
    <row r="26" spans="1:7" ht="24"/>
    <row r="27" spans="1:7" ht="24"/>
  </sheetData>
  <mergeCells count="7">
    <mergeCell ref="A1:G1"/>
    <mergeCell ref="A3:A4"/>
    <mergeCell ref="B3:G3"/>
    <mergeCell ref="A5:G5"/>
    <mergeCell ref="A9:G9"/>
    <mergeCell ref="A14:G14"/>
    <mergeCell ref="A18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42F7-3EBD-42AE-8C0D-0C5329B396C3}">
  <dimension ref="A1:AD42"/>
  <sheetViews>
    <sheetView zoomScaleNormal="100" workbookViewId="0">
      <selection activeCell="E11" sqref="E11"/>
    </sheetView>
  </sheetViews>
  <sheetFormatPr defaultRowHeight="13.9"/>
  <cols>
    <col min="1" max="1" width="28.375" customWidth="1"/>
    <col min="2" max="13" width="18.25" customWidth="1"/>
  </cols>
  <sheetData>
    <row r="1" spans="1:30" s="12" customFormat="1" ht="21.6" customHeight="1">
      <c r="A1" s="10" t="s">
        <v>35</v>
      </c>
      <c r="B1" s="11"/>
      <c r="C1" s="11"/>
      <c r="D1" s="11"/>
      <c r="E1" s="11"/>
      <c r="F1" s="11"/>
      <c r="G1" s="11"/>
    </row>
    <row r="2" spans="1:30" s="12" customFormat="1" ht="21">
      <c r="A2" s="49" t="s">
        <v>1</v>
      </c>
      <c r="B2" s="50" t="s">
        <v>36</v>
      </c>
      <c r="C2" s="51"/>
      <c r="D2" s="51"/>
      <c r="E2" s="52"/>
      <c r="F2" s="49" t="s">
        <v>3</v>
      </c>
      <c r="G2" s="49" t="s">
        <v>4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12" customFormat="1" ht="21">
      <c r="A3" s="92"/>
      <c r="B3" s="32" t="s">
        <v>5</v>
      </c>
      <c r="C3" s="32" t="s">
        <v>6</v>
      </c>
      <c r="D3" s="32" t="s">
        <v>7</v>
      </c>
      <c r="E3" s="32" t="s">
        <v>8</v>
      </c>
      <c r="F3" s="93"/>
      <c r="G3" s="9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12" customFormat="1" ht="21">
      <c r="A4" s="3" t="s">
        <v>9</v>
      </c>
      <c r="B4" s="18"/>
      <c r="C4" s="19"/>
      <c r="D4" s="19">
        <v>1</v>
      </c>
      <c r="E4" s="20">
        <v>1</v>
      </c>
      <c r="F4" s="21">
        <f t="shared" ref="F4:F8" si="0">SUM(B4:E4)</f>
        <v>2</v>
      </c>
      <c r="G4" s="22">
        <f>F4/$F$9*100</f>
        <v>20</v>
      </c>
      <c r="H4" s="15"/>
      <c r="I4" s="15"/>
      <c r="J4" s="15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2" customFormat="1" ht="21">
      <c r="A5" s="3" t="s">
        <v>10</v>
      </c>
      <c r="B5" s="18">
        <v>4</v>
      </c>
      <c r="C5" s="19"/>
      <c r="D5" s="19"/>
      <c r="E5" s="20"/>
      <c r="F5" s="21">
        <f t="shared" si="0"/>
        <v>4</v>
      </c>
      <c r="G5" s="22">
        <f>F5/$F$9*100</f>
        <v>40</v>
      </c>
      <c r="H5" s="15"/>
      <c r="I5" s="15"/>
      <c r="J5" s="15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2" customFormat="1" ht="21">
      <c r="A6" s="3" t="s">
        <v>12</v>
      </c>
      <c r="B6" s="18"/>
      <c r="C6" s="20"/>
      <c r="D6" s="20"/>
      <c r="E6" s="20">
        <v>1</v>
      </c>
      <c r="F6" s="21">
        <f t="shared" si="0"/>
        <v>1</v>
      </c>
      <c r="G6" s="22">
        <f>F6/$F$9*100</f>
        <v>10</v>
      </c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2" customFormat="1" ht="24">
      <c r="A7" s="3" t="s">
        <v>37</v>
      </c>
      <c r="B7" s="18">
        <v>1</v>
      </c>
      <c r="C7" s="20"/>
      <c r="D7" s="20">
        <v>1</v>
      </c>
      <c r="E7" s="20"/>
      <c r="F7" s="21">
        <v>2</v>
      </c>
      <c r="G7" s="22">
        <v>20</v>
      </c>
      <c r="H7" s="14"/>
      <c r="I7" s="14"/>
      <c r="J7" s="14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12" customFormat="1" ht="21">
      <c r="A8" s="3" t="s">
        <v>38</v>
      </c>
      <c r="B8" s="18">
        <v>1</v>
      </c>
      <c r="C8" s="20"/>
      <c r="D8" s="20"/>
      <c r="E8" s="20"/>
      <c r="F8" s="21">
        <f t="shared" si="0"/>
        <v>1</v>
      </c>
      <c r="G8" s="22">
        <f>F8/$F$9*100</f>
        <v>10</v>
      </c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12" customFormat="1" ht="21">
      <c r="A9" s="33" t="s">
        <v>13</v>
      </c>
      <c r="B9" s="32">
        <f>SUM(B4:B8)</f>
        <v>6</v>
      </c>
      <c r="C9" s="32">
        <f t="shared" ref="C9:E9" si="1">SUM(C4:C8)</f>
        <v>0</v>
      </c>
      <c r="D9" s="32">
        <f t="shared" si="1"/>
        <v>2</v>
      </c>
      <c r="E9" s="32">
        <f t="shared" si="1"/>
        <v>2</v>
      </c>
      <c r="F9" s="34">
        <f>SUM(F4:F8)</f>
        <v>10</v>
      </c>
      <c r="G9" s="35">
        <f>SUM(G4:G8)</f>
        <v>100</v>
      </c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2" spans="1:30" s="12" customFormat="1" ht="21.6" customHeight="1">
      <c r="A12" s="10" t="s">
        <v>39</v>
      </c>
      <c r="B12" s="11"/>
      <c r="C12" s="11"/>
      <c r="D12" s="11"/>
      <c r="E12" s="11"/>
      <c r="F12" s="11"/>
      <c r="G12" s="11"/>
    </row>
    <row r="13" spans="1:30" s="12" customFormat="1" ht="21">
      <c r="A13" s="49" t="s">
        <v>18</v>
      </c>
      <c r="B13" s="50" t="s">
        <v>36</v>
      </c>
      <c r="C13" s="51"/>
      <c r="D13" s="51"/>
      <c r="E13" s="52"/>
      <c r="F13" s="49" t="s">
        <v>3</v>
      </c>
      <c r="G13" s="49" t="s">
        <v>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s="12" customFormat="1" ht="21">
      <c r="A14" s="92"/>
      <c r="B14" s="32" t="s">
        <v>5</v>
      </c>
      <c r="C14" s="32" t="s">
        <v>6</v>
      </c>
      <c r="D14" s="32" t="s">
        <v>7</v>
      </c>
      <c r="E14" s="32" t="s">
        <v>8</v>
      </c>
      <c r="F14" s="93"/>
      <c r="G14" s="9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12" customFormat="1" ht="21">
      <c r="A15" s="3" t="s">
        <v>23</v>
      </c>
      <c r="B15" s="18"/>
      <c r="C15" s="19"/>
      <c r="D15" s="19">
        <v>2</v>
      </c>
      <c r="E15" s="20">
        <v>1</v>
      </c>
      <c r="F15" s="21">
        <f>SUM(B15:E15)</f>
        <v>3</v>
      </c>
      <c r="G15" s="22">
        <f>F15/$F$19*100</f>
        <v>30</v>
      </c>
      <c r="H15" s="15"/>
      <c r="I15" s="15"/>
      <c r="J15" s="15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2" customFormat="1" ht="21">
      <c r="A16" s="3" t="s">
        <v>40</v>
      </c>
      <c r="B16" s="18">
        <v>3</v>
      </c>
      <c r="C16" s="19"/>
      <c r="D16" s="19"/>
      <c r="E16" s="20">
        <v>1</v>
      </c>
      <c r="F16" s="21">
        <f t="shared" ref="F16:F18" si="2">SUM(B16:E16)</f>
        <v>4</v>
      </c>
      <c r="G16" s="22">
        <f>F16/$F$19*100</f>
        <v>40</v>
      </c>
      <c r="H16" s="15"/>
      <c r="I16" s="15"/>
      <c r="J16" s="15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2" customFormat="1" ht="21">
      <c r="A17" s="3" t="s">
        <v>41</v>
      </c>
      <c r="B17" s="18">
        <v>2</v>
      </c>
      <c r="C17" s="19"/>
      <c r="D17" s="19"/>
      <c r="E17" s="20"/>
      <c r="F17" s="21">
        <f t="shared" si="2"/>
        <v>2</v>
      </c>
      <c r="G17" s="22">
        <f>F17/$F$19*100</f>
        <v>20</v>
      </c>
      <c r="H17" s="15"/>
      <c r="I17" s="15"/>
      <c r="J17" s="15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12" customFormat="1" ht="21">
      <c r="A18" s="3" t="s">
        <v>42</v>
      </c>
      <c r="B18" s="18">
        <v>1</v>
      </c>
      <c r="C18" s="19"/>
      <c r="D18" s="19"/>
      <c r="E18" s="20"/>
      <c r="F18" s="21">
        <f t="shared" si="2"/>
        <v>1</v>
      </c>
      <c r="G18" s="22">
        <f>F18/$F$19*100</f>
        <v>10</v>
      </c>
      <c r="H18" s="15"/>
      <c r="I18" s="15"/>
      <c r="J18" s="15"/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2" customFormat="1" ht="21">
      <c r="A19" s="33" t="s">
        <v>13</v>
      </c>
      <c r="B19" s="32">
        <f>SUM(B15:B18)</f>
        <v>6</v>
      </c>
      <c r="C19" s="32">
        <f>SUM(C15:C18)</f>
        <v>0</v>
      </c>
      <c r="D19" s="32">
        <f>SUM(D15:D18)</f>
        <v>2</v>
      </c>
      <c r="E19" s="32">
        <f>SUM(E15:E18)</f>
        <v>2</v>
      </c>
      <c r="F19" s="34">
        <f>SUM(F15:F18)</f>
        <v>10</v>
      </c>
      <c r="G19" s="35">
        <f>SUM(G15:G18)</f>
        <v>100</v>
      </c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2" spans="1:30" s="12" customFormat="1" ht="21">
      <c r="A22" s="10" t="s">
        <v>22</v>
      </c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2" customFormat="1" ht="21">
      <c r="A23" s="49" t="s">
        <v>18</v>
      </c>
      <c r="B23" s="50" t="s">
        <v>15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12" customFormat="1" ht="21">
      <c r="A24" s="92"/>
      <c r="B24" s="36">
        <v>2560</v>
      </c>
      <c r="C24" s="36" t="s">
        <v>4</v>
      </c>
      <c r="D24" s="36">
        <v>2561</v>
      </c>
      <c r="E24" s="36" t="s">
        <v>16</v>
      </c>
      <c r="F24" s="36">
        <v>2562</v>
      </c>
      <c r="G24" s="36" t="s">
        <v>16</v>
      </c>
      <c r="H24" s="36">
        <v>2563</v>
      </c>
      <c r="I24" s="36" t="s">
        <v>16</v>
      </c>
      <c r="J24" s="36">
        <v>2564</v>
      </c>
      <c r="K24" s="36" t="s">
        <v>16</v>
      </c>
      <c r="L24" s="36">
        <v>2565</v>
      </c>
      <c r="M24" s="36" t="s">
        <v>16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12" customFormat="1" ht="21">
      <c r="A25" s="3" t="s">
        <v>19</v>
      </c>
      <c r="B25" s="27"/>
      <c r="C25" s="28" t="e">
        <f>B25/$B$30*100</f>
        <v>#DIV/0!</v>
      </c>
      <c r="D25" s="29"/>
      <c r="E25" s="30" t="e">
        <f>((D25-B25)/D25)*100</f>
        <v>#DIV/0!</v>
      </c>
      <c r="F25" s="27"/>
      <c r="G25" s="30" t="e">
        <f>((F25-D25)/F25)*100</f>
        <v>#DIV/0!</v>
      </c>
      <c r="H25" s="27">
        <v>3</v>
      </c>
      <c r="I25" s="30">
        <f>((H25-F25)/H25)*100</f>
        <v>100</v>
      </c>
      <c r="J25" s="27">
        <v>3</v>
      </c>
      <c r="K25" s="30">
        <f>((J25-H25)/J25)*100</f>
        <v>0</v>
      </c>
      <c r="L25" s="27">
        <v>3</v>
      </c>
      <c r="M25" s="30">
        <f>((L25-J25)/L25)*100</f>
        <v>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s="12" customFormat="1" ht="21">
      <c r="A26" s="3" t="s">
        <v>43</v>
      </c>
      <c r="B26" s="27"/>
      <c r="C26" s="28" t="e">
        <f>B26/$B$30*100</f>
        <v>#DIV/0!</v>
      </c>
      <c r="D26" s="29"/>
      <c r="E26" s="30" t="e">
        <f t="shared" ref="E26:E30" si="3">((D26-B26)/D26)*100</f>
        <v>#DIV/0!</v>
      </c>
      <c r="F26" s="27"/>
      <c r="G26" s="30" t="e">
        <f t="shared" ref="G26:G30" si="4">((F26-D26)/F26)*100</f>
        <v>#DIV/0!</v>
      </c>
      <c r="H26" s="27">
        <v>4</v>
      </c>
      <c r="I26" s="30">
        <f t="shared" ref="I26:I30" si="5">((H26-F26)/H26)*100</f>
        <v>100</v>
      </c>
      <c r="J26" s="27">
        <v>4</v>
      </c>
      <c r="K26" s="30">
        <f t="shared" ref="K26:K30" si="6">((J26-H26)/J26)*100</f>
        <v>0</v>
      </c>
      <c r="L26" s="27">
        <v>4</v>
      </c>
      <c r="M26" s="30">
        <f t="shared" ref="M26:M30" si="7">((L26-J26)/L26)*100</f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12" customFormat="1" ht="21">
      <c r="A27" s="3" t="s">
        <v>44</v>
      </c>
      <c r="B27" s="27"/>
      <c r="C27" s="28" t="e">
        <f>B27/$B$30*100</f>
        <v>#DIV/0!</v>
      </c>
      <c r="D27" s="29"/>
      <c r="E27" s="30" t="e">
        <f t="shared" si="3"/>
        <v>#DIV/0!</v>
      </c>
      <c r="F27" s="27"/>
      <c r="G27" s="30" t="e">
        <f t="shared" si="4"/>
        <v>#DIV/0!</v>
      </c>
      <c r="H27" s="27">
        <v>2</v>
      </c>
      <c r="I27" s="30">
        <f t="shared" si="5"/>
        <v>100</v>
      </c>
      <c r="J27" s="27">
        <v>2</v>
      </c>
      <c r="K27" s="30">
        <f t="shared" si="6"/>
        <v>0</v>
      </c>
      <c r="L27" s="27">
        <f>D19</f>
        <v>2</v>
      </c>
      <c r="M27" s="30">
        <f t="shared" si="7"/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s="12" customFormat="1" ht="21">
      <c r="A28" s="3" t="s">
        <v>42</v>
      </c>
      <c r="B28" s="27"/>
      <c r="C28" s="28" t="e">
        <f>B28/$B$30*100</f>
        <v>#DIV/0!</v>
      </c>
      <c r="D28" s="29"/>
      <c r="E28" s="30" t="e">
        <f t="shared" si="3"/>
        <v>#DIV/0!</v>
      </c>
      <c r="F28" s="27"/>
      <c r="G28" s="30" t="e">
        <f t="shared" si="4"/>
        <v>#DIV/0!</v>
      </c>
      <c r="H28" s="27">
        <v>1</v>
      </c>
      <c r="I28" s="30">
        <f t="shared" si="5"/>
        <v>100</v>
      </c>
      <c r="J28" s="27">
        <v>1</v>
      </c>
      <c r="K28" s="30">
        <f t="shared" si="6"/>
        <v>0</v>
      </c>
      <c r="L28" s="27">
        <v>1</v>
      </c>
      <c r="M28" s="30">
        <f t="shared" si="7"/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2" customFormat="1" ht="21">
      <c r="A29" s="3" t="s">
        <v>45</v>
      </c>
      <c r="B29" s="27"/>
      <c r="C29" s="28" t="e">
        <f>B29/$B$30*100</f>
        <v>#DIV/0!</v>
      </c>
      <c r="D29" s="29"/>
      <c r="E29" s="30" t="e">
        <f t="shared" si="3"/>
        <v>#DIV/0!</v>
      </c>
      <c r="F29" s="27"/>
      <c r="G29" s="30" t="e">
        <f t="shared" si="4"/>
        <v>#DIV/0!</v>
      </c>
      <c r="H29" s="27">
        <v>1</v>
      </c>
      <c r="I29" s="30">
        <f t="shared" si="5"/>
        <v>100</v>
      </c>
      <c r="J29" s="27"/>
      <c r="K29" s="30"/>
      <c r="L29" s="27"/>
      <c r="M29" s="3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12" customFormat="1" ht="21">
      <c r="A30" s="33" t="s">
        <v>3</v>
      </c>
      <c r="B30" s="33">
        <f>SUM(B25:B29)</f>
        <v>0</v>
      </c>
      <c r="C30" s="37" t="e">
        <f>SUM(C25:C29)</f>
        <v>#DIV/0!</v>
      </c>
      <c r="D30" s="33">
        <f>SUM(D25:D29)</f>
        <v>0</v>
      </c>
      <c r="E30" s="37" t="e">
        <f t="shared" si="3"/>
        <v>#DIV/0!</v>
      </c>
      <c r="F30" s="33">
        <f>SUM(F25:F29)</f>
        <v>0</v>
      </c>
      <c r="G30" s="37" t="e">
        <f t="shared" si="4"/>
        <v>#DIV/0!</v>
      </c>
      <c r="H30" s="33">
        <f>SUM(H25:H29)</f>
        <v>11</v>
      </c>
      <c r="I30" s="37">
        <f t="shared" si="5"/>
        <v>100</v>
      </c>
      <c r="J30" s="33">
        <f>SUM(J25:J29)</f>
        <v>10</v>
      </c>
      <c r="K30" s="37">
        <f t="shared" si="6"/>
        <v>-10</v>
      </c>
      <c r="L30" s="33">
        <f>SUM(L25:L29)</f>
        <v>10</v>
      </c>
      <c r="M30" s="37">
        <f t="shared" si="7"/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4.25"/>
    <row r="32" spans="1:30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10">
    <mergeCell ref="A23:A24"/>
    <mergeCell ref="B23:M23"/>
    <mergeCell ref="A2:A3"/>
    <mergeCell ref="B2:E2"/>
    <mergeCell ref="F2:F3"/>
    <mergeCell ref="G2:G3"/>
    <mergeCell ref="A13:A14"/>
    <mergeCell ref="B13:E13"/>
    <mergeCell ref="F13:F14"/>
    <mergeCell ref="G13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F0B-F411-4D41-AE44-F1DFA1DEA49B}">
  <sheetPr>
    <tabColor rgb="FF0070C0"/>
  </sheetPr>
  <dimension ref="A1:I41"/>
  <sheetViews>
    <sheetView tabSelected="1" workbookViewId="0">
      <pane ySplit="4" topLeftCell="A16" activePane="bottomLeft" state="frozen"/>
      <selection pane="bottomLeft" activeCell="B27" sqref="B27:H27"/>
    </sheetView>
  </sheetViews>
  <sheetFormatPr defaultColWidth="8.75" defaultRowHeight="21"/>
  <cols>
    <col min="1" max="1" width="52.875" style="1" customWidth="1"/>
    <col min="2" max="9" width="18.75" style="1" customWidth="1"/>
    <col min="10" max="16384" width="8.75" style="1"/>
  </cols>
  <sheetData>
    <row r="1" spans="1:9" ht="21" customHeight="1">
      <c r="A1" s="53" t="s">
        <v>46</v>
      </c>
      <c r="B1" s="53"/>
      <c r="C1" s="53"/>
      <c r="D1" s="53"/>
      <c r="E1" s="53"/>
      <c r="F1" s="53"/>
      <c r="G1" s="53"/>
      <c r="H1" s="53"/>
      <c r="I1" s="53"/>
    </row>
    <row r="2" spans="1:9" ht="24"/>
    <row r="3" spans="1:9">
      <c r="A3" s="38" t="s">
        <v>1</v>
      </c>
      <c r="B3" s="41" t="s">
        <v>5</v>
      </c>
      <c r="C3" s="42"/>
      <c r="D3" s="41" t="s">
        <v>7</v>
      </c>
      <c r="E3" s="42"/>
      <c r="F3" s="41" t="s">
        <v>8</v>
      </c>
      <c r="G3" s="42"/>
      <c r="H3" s="43" t="s">
        <v>3</v>
      </c>
      <c r="I3" s="43" t="s">
        <v>4</v>
      </c>
    </row>
    <row r="4" spans="1:9">
      <c r="A4" s="38"/>
      <c r="B4" s="2" t="s">
        <v>47</v>
      </c>
      <c r="C4" s="2" t="s">
        <v>48</v>
      </c>
      <c r="D4" s="2" t="s">
        <v>47</v>
      </c>
      <c r="E4" s="2" t="s">
        <v>48</v>
      </c>
      <c r="F4" s="2" t="s">
        <v>47</v>
      </c>
      <c r="G4" s="2" t="s">
        <v>48</v>
      </c>
      <c r="H4" s="44"/>
      <c r="I4" s="44"/>
    </row>
    <row r="5" spans="1:9">
      <c r="A5" s="40" t="s">
        <v>9</v>
      </c>
      <c r="B5" s="40"/>
      <c r="C5" s="40"/>
      <c r="D5" s="40"/>
      <c r="E5" s="40"/>
      <c r="F5" s="40"/>
      <c r="G5" s="40"/>
      <c r="H5" s="40"/>
      <c r="I5" s="40"/>
    </row>
    <row r="6" spans="1:9">
      <c r="A6" s="3" t="s">
        <v>19</v>
      </c>
      <c r="B6" s="4"/>
      <c r="C6" s="4"/>
      <c r="D6" s="4">
        <v>1</v>
      </c>
      <c r="E6" s="4"/>
      <c r="F6" s="4"/>
      <c r="G6" s="4"/>
      <c r="H6" s="4">
        <f>SUM(B6:F6)</f>
        <v>1</v>
      </c>
      <c r="I6" s="8">
        <f>H6/$H$8*100</f>
        <v>50</v>
      </c>
    </row>
    <row r="7" spans="1:9">
      <c r="A7" s="3" t="s">
        <v>40</v>
      </c>
      <c r="B7" s="4"/>
      <c r="C7" s="4"/>
      <c r="D7" s="4"/>
      <c r="E7" s="4"/>
      <c r="F7" s="4">
        <v>1</v>
      </c>
      <c r="G7" s="4"/>
      <c r="H7" s="4">
        <f>SUM(B7:F7)</f>
        <v>1</v>
      </c>
      <c r="I7" s="8">
        <f>H7/$H$8*100</f>
        <v>50</v>
      </c>
    </row>
    <row r="8" spans="1:9" ht="24">
      <c r="A8" s="58" t="s">
        <v>49</v>
      </c>
      <c r="B8" s="59">
        <f>SUM(B6:B7)</f>
        <v>0</v>
      </c>
      <c r="C8" s="59"/>
      <c r="D8" s="59">
        <f>SUM(D6:D7)</f>
        <v>1</v>
      </c>
      <c r="E8" s="59"/>
      <c r="F8" s="59">
        <f>SUM(F6:F7)</f>
        <v>1</v>
      </c>
      <c r="G8" s="59"/>
      <c r="H8" s="59">
        <f>SUM(H6:H7)</f>
        <v>2</v>
      </c>
      <c r="I8" s="60">
        <f>SUM(I6:I7)</f>
        <v>100</v>
      </c>
    </row>
    <row r="9" spans="1:9" s="57" customFormat="1" ht="24">
      <c r="A9" s="54"/>
      <c r="B9" s="55"/>
      <c r="C9" s="55"/>
      <c r="D9" s="55"/>
      <c r="E9" s="55"/>
      <c r="F9" s="55"/>
      <c r="G9" s="55"/>
      <c r="H9" s="55"/>
      <c r="I9" s="56"/>
    </row>
    <row r="10" spans="1:9" ht="24">
      <c r="A10" s="61" t="s">
        <v>30</v>
      </c>
      <c r="B10" s="61"/>
      <c r="C10" s="61"/>
      <c r="D10" s="61"/>
      <c r="E10" s="61"/>
      <c r="F10" s="61"/>
      <c r="G10" s="61"/>
      <c r="H10" s="61"/>
      <c r="I10" s="61"/>
    </row>
    <row r="11" spans="1:9">
      <c r="A11" s="3" t="s">
        <v>40</v>
      </c>
      <c r="B11" s="4">
        <v>3</v>
      </c>
      <c r="C11" s="4"/>
      <c r="D11" s="4"/>
      <c r="E11" s="4"/>
      <c r="F11" s="4"/>
      <c r="G11" s="4"/>
      <c r="H11" s="4">
        <f>SUM(B11:F11)</f>
        <v>3</v>
      </c>
      <c r="I11" s="8">
        <f>H11/$H$13*100</f>
        <v>75</v>
      </c>
    </row>
    <row r="12" spans="1:9">
      <c r="A12" s="3" t="s">
        <v>42</v>
      </c>
      <c r="B12" s="4">
        <v>1</v>
      </c>
      <c r="C12" s="4"/>
      <c r="D12" s="4"/>
      <c r="E12" s="4"/>
      <c r="F12" s="4"/>
      <c r="G12" s="4"/>
      <c r="H12" s="4">
        <f>SUM(B12:F12)</f>
        <v>1</v>
      </c>
      <c r="I12" s="8">
        <f>H12/$H$13*100</f>
        <v>25</v>
      </c>
    </row>
    <row r="13" spans="1:9" ht="24">
      <c r="A13" s="62" t="s">
        <v>50</v>
      </c>
      <c r="B13" s="63">
        <f>SUM(B11:B12)</f>
        <v>4</v>
      </c>
      <c r="C13" s="63"/>
      <c r="D13" s="63">
        <f>SUM(D11:D12)</f>
        <v>0</v>
      </c>
      <c r="E13" s="63"/>
      <c r="F13" s="63">
        <f>SUM(F11:F12)</f>
        <v>0</v>
      </c>
      <c r="G13" s="63"/>
      <c r="H13" s="63">
        <f>SUM(H11:H12)</f>
        <v>4</v>
      </c>
      <c r="I13" s="64">
        <f>SUM(I11:I12)</f>
        <v>100</v>
      </c>
    </row>
    <row r="14" spans="1:9" s="57" customFormat="1" ht="24">
      <c r="A14" s="54"/>
      <c r="B14" s="55"/>
      <c r="C14" s="55"/>
      <c r="D14" s="55"/>
      <c r="E14" s="55"/>
      <c r="F14" s="55"/>
      <c r="G14" s="55"/>
      <c r="H14" s="55"/>
      <c r="I14" s="56"/>
    </row>
    <row r="15" spans="1:9" ht="24">
      <c r="A15" s="71" t="s">
        <v>12</v>
      </c>
      <c r="B15" s="71"/>
      <c r="C15" s="71"/>
      <c r="D15" s="71"/>
      <c r="E15" s="71"/>
      <c r="F15" s="71"/>
      <c r="G15" s="71"/>
      <c r="H15" s="71"/>
      <c r="I15" s="71"/>
    </row>
    <row r="16" spans="1:9">
      <c r="A16" s="3" t="s">
        <v>23</v>
      </c>
      <c r="B16" s="4"/>
      <c r="C16" s="4"/>
      <c r="D16" s="4"/>
      <c r="E16" s="4"/>
      <c r="F16" s="4">
        <v>1</v>
      </c>
      <c r="G16" s="4"/>
      <c r="H16" s="4">
        <f>SUM(B16:F16)</f>
        <v>1</v>
      </c>
      <c r="I16" s="8">
        <f>H16/$H$17*100</f>
        <v>100</v>
      </c>
    </row>
    <row r="17" spans="1:9" ht="24">
      <c r="A17" s="73" t="s">
        <v>51</v>
      </c>
      <c r="B17" s="74">
        <f>SUM(B16:B16)</f>
        <v>0</v>
      </c>
      <c r="C17" s="74"/>
      <c r="D17" s="74">
        <f>SUM(D16:D16)</f>
        <v>0</v>
      </c>
      <c r="E17" s="74"/>
      <c r="F17" s="74">
        <f>SUM(F16:F16)</f>
        <v>1</v>
      </c>
      <c r="G17" s="74"/>
      <c r="H17" s="74">
        <f>SUM(H16:H16)</f>
        <v>1</v>
      </c>
      <c r="I17" s="75">
        <f>SUM(I16:I16)</f>
        <v>100</v>
      </c>
    </row>
    <row r="18" spans="1:9" s="57" customFormat="1" ht="24">
      <c r="A18" s="54"/>
      <c r="B18" s="55"/>
      <c r="C18" s="55"/>
      <c r="D18" s="55"/>
      <c r="E18" s="55"/>
      <c r="F18" s="55"/>
      <c r="G18" s="55"/>
      <c r="H18" s="55"/>
      <c r="I18" s="56"/>
    </row>
    <row r="19" spans="1:9" ht="24">
      <c r="A19" s="76" t="s">
        <v>37</v>
      </c>
      <c r="B19" s="76"/>
      <c r="C19" s="76"/>
      <c r="D19" s="76"/>
      <c r="E19" s="76"/>
      <c r="F19" s="76"/>
      <c r="G19" s="76"/>
      <c r="H19" s="76"/>
      <c r="I19" s="76"/>
    </row>
    <row r="20" spans="1:9">
      <c r="A20" s="3" t="s">
        <v>23</v>
      </c>
      <c r="B20" s="4"/>
      <c r="C20" s="4"/>
      <c r="D20" s="4">
        <v>1</v>
      </c>
      <c r="E20" s="4"/>
      <c r="F20" s="4"/>
      <c r="G20" s="4"/>
      <c r="H20" s="4">
        <f>SUM(B20:F20)</f>
        <v>1</v>
      </c>
      <c r="I20" s="8">
        <f>H20/H22*100</f>
        <v>50</v>
      </c>
    </row>
    <row r="21" spans="1:9" ht="24">
      <c r="A21" s="77" t="s">
        <v>44</v>
      </c>
      <c r="B21" s="78">
        <v>1</v>
      </c>
      <c r="C21" s="78"/>
      <c r="D21" s="78"/>
      <c r="E21" s="78"/>
      <c r="F21" s="78"/>
      <c r="G21" s="78"/>
      <c r="H21" s="78">
        <f>SUM(B21:F21)</f>
        <v>1</v>
      </c>
      <c r="I21" s="8">
        <f>H21/H22*100</f>
        <v>50</v>
      </c>
    </row>
    <row r="22" spans="1:9" ht="24">
      <c r="A22" s="86" t="s">
        <v>52</v>
      </c>
      <c r="B22" s="87">
        <f>SUM(B16:B21)</f>
        <v>1</v>
      </c>
      <c r="C22" s="87"/>
      <c r="D22" s="87">
        <f>SUM(D16:D21)</f>
        <v>1</v>
      </c>
      <c r="E22" s="87"/>
      <c r="F22" s="87">
        <v>0</v>
      </c>
      <c r="G22" s="87"/>
      <c r="H22" s="87">
        <v>2</v>
      </c>
      <c r="I22" s="89">
        <f>SUM(I20:I21)</f>
        <v>100</v>
      </c>
    </row>
    <row r="23" spans="1:9" s="57" customFormat="1" ht="24">
      <c r="B23" s="82"/>
      <c r="C23" s="82"/>
      <c r="D23" s="82"/>
      <c r="E23" s="82"/>
      <c r="F23" s="82"/>
      <c r="G23" s="82"/>
      <c r="H23" s="82"/>
      <c r="I23" s="83"/>
    </row>
    <row r="24" spans="1:9" ht="24">
      <c r="A24" s="79" t="s">
        <v>38</v>
      </c>
      <c r="B24" s="80"/>
      <c r="C24" s="80"/>
      <c r="D24" s="80"/>
      <c r="E24" s="80"/>
      <c r="F24" s="80"/>
      <c r="G24" s="80"/>
      <c r="H24" s="80"/>
      <c r="I24" s="81"/>
    </row>
    <row r="25" spans="1:9" ht="21.75" customHeight="1">
      <c r="A25" s="3" t="s">
        <v>41</v>
      </c>
      <c r="B25" s="4">
        <v>1</v>
      </c>
      <c r="C25" s="4"/>
      <c r="D25" s="4"/>
      <c r="E25" s="4"/>
      <c r="F25" s="4"/>
      <c r="G25" s="4"/>
      <c r="H25" s="4">
        <f>SUM(B25:F25)</f>
        <v>1</v>
      </c>
      <c r="I25" s="8">
        <f>H25/$H$26*100</f>
        <v>100</v>
      </c>
    </row>
    <row r="26" spans="1:9" s="72" customFormat="1" ht="24">
      <c r="A26" s="84" t="s">
        <v>53</v>
      </c>
      <c r="B26" s="85">
        <f>SUM(B25)</f>
        <v>1</v>
      </c>
      <c r="C26" s="85">
        <f t="shared" ref="C26:H26" si="0">SUM(C25)</f>
        <v>0</v>
      </c>
      <c r="D26" s="85">
        <f t="shared" si="0"/>
        <v>0</v>
      </c>
      <c r="E26" s="85">
        <f t="shared" si="0"/>
        <v>0</v>
      </c>
      <c r="F26" s="85">
        <f t="shared" si="0"/>
        <v>0</v>
      </c>
      <c r="G26" s="85">
        <f t="shared" si="0"/>
        <v>0</v>
      </c>
      <c r="H26" s="85">
        <f t="shared" si="0"/>
        <v>1</v>
      </c>
      <c r="I26" s="88">
        <f>SUM(I25)</f>
        <v>100</v>
      </c>
    </row>
    <row r="27" spans="1:9" ht="24">
      <c r="A27" s="2" t="s">
        <v>13</v>
      </c>
      <c r="B27" s="5">
        <f>B8+B13+B17+B22+B26</f>
        <v>6</v>
      </c>
      <c r="C27" s="5">
        <f t="shared" ref="C27:H27" si="1">C8+C13+C17+C22+C26</f>
        <v>0</v>
      </c>
      <c r="D27" s="5">
        <f t="shared" si="1"/>
        <v>2</v>
      </c>
      <c r="E27" s="5">
        <f t="shared" si="1"/>
        <v>0</v>
      </c>
      <c r="F27" s="5">
        <f t="shared" si="1"/>
        <v>2</v>
      </c>
      <c r="G27" s="5">
        <f t="shared" si="1"/>
        <v>0</v>
      </c>
      <c r="H27" s="5">
        <f t="shared" si="1"/>
        <v>10</v>
      </c>
      <c r="I27" s="5"/>
    </row>
    <row r="28" spans="1:9" ht="24"/>
    <row r="29" spans="1:9" ht="24"/>
    <row r="30" spans="1:9" ht="24"/>
    <row r="31" spans="1:9" ht="24"/>
    <row r="32" spans="1:9" ht="24"/>
    <row r="33" ht="24"/>
    <row r="38" ht="24"/>
    <row r="41" ht="24"/>
  </sheetData>
  <mergeCells count="12">
    <mergeCell ref="A1:I1"/>
    <mergeCell ref="A24:I24"/>
    <mergeCell ref="A19:I19"/>
    <mergeCell ref="B3:C3"/>
    <mergeCell ref="D3:E3"/>
    <mergeCell ref="F3:G3"/>
    <mergeCell ref="H3:H4"/>
    <mergeCell ref="I3:I4"/>
    <mergeCell ref="A3:A4"/>
    <mergeCell ref="A5:I5"/>
    <mergeCell ref="A10:I10"/>
    <mergeCell ref="A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Tankhun</dc:creator>
  <cp:keywords/>
  <dc:description/>
  <cp:lastModifiedBy>i:0#.f|membership|tankhun@365.vru.ac.th</cp:lastModifiedBy>
  <cp:revision/>
  <dcterms:created xsi:type="dcterms:W3CDTF">2022-07-20T08:54:07Z</dcterms:created>
  <dcterms:modified xsi:type="dcterms:W3CDTF">2022-08-15T04:57:37Z</dcterms:modified>
  <cp:category/>
  <cp:contentStatus/>
</cp:coreProperties>
</file>