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vru365-my.sharepoint.com/personal/tankhun_365_vru_ac_th/Documents/+งานสารสนเทศ/สารสนเทศ ปีการศึกษา 2565/ข้อมูล/"/>
    </mc:Choice>
  </mc:AlternateContent>
  <xr:revisionPtr revIDLastSave="247" documentId="11_CDE56C27A3264D89E07E49E0287F6B09B3589A92" xr6:coauthVersionLast="47" xr6:coauthVersionMax="47" xr10:uidLastSave="{0A264CCA-CC04-450A-AEFD-973AB881CFFA}"/>
  <bookViews>
    <workbookView xWindow="-108" yWindow="-108" windowWidth="23256" windowHeight="12456" xr2:uid="{00000000-000D-0000-FFFF-FFFF00000000}"/>
  </bookViews>
  <sheets>
    <sheet name="หน้าหลัก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" l="1"/>
  <c r="J50" i="1"/>
  <c r="H52" i="1"/>
  <c r="H49" i="1"/>
  <c r="H50" i="1"/>
  <c r="H51" i="1"/>
  <c r="F52" i="1"/>
  <c r="F50" i="1"/>
  <c r="I52" i="1"/>
  <c r="J52" i="1" s="1"/>
  <c r="H55" i="1"/>
  <c r="J39" i="1"/>
  <c r="J40" i="1"/>
  <c r="J41" i="1"/>
  <c r="J38" i="1"/>
  <c r="H42" i="1"/>
  <c r="H39" i="1"/>
  <c r="H40" i="1"/>
  <c r="H38" i="1"/>
  <c r="F38" i="1"/>
  <c r="I42" i="1"/>
  <c r="J42" i="1"/>
  <c r="H32" i="1"/>
  <c r="J31" i="1"/>
  <c r="H31" i="1"/>
  <c r="H30" i="1"/>
  <c r="F32" i="1"/>
  <c r="F31" i="1"/>
  <c r="F30" i="1"/>
  <c r="I32" i="1"/>
  <c r="J32" i="1" s="1"/>
  <c r="J23" i="1"/>
  <c r="J22" i="1"/>
  <c r="H23" i="1"/>
  <c r="H22" i="1"/>
  <c r="H24" i="1"/>
  <c r="F24" i="1"/>
  <c r="F23" i="1"/>
  <c r="F22" i="1"/>
  <c r="I24" i="1"/>
  <c r="J24" i="1" s="1"/>
  <c r="J15" i="1"/>
  <c r="J16" i="1"/>
  <c r="J14" i="1"/>
  <c r="H15" i="1"/>
  <c r="H16" i="1"/>
  <c r="H14" i="1"/>
  <c r="H17" i="1"/>
  <c r="F17" i="1"/>
  <c r="F15" i="1"/>
  <c r="F16" i="1"/>
  <c r="F14" i="1"/>
  <c r="D14" i="1"/>
  <c r="I17" i="1"/>
  <c r="J17" i="1" s="1"/>
  <c r="J7" i="1"/>
  <c r="J8" i="1"/>
  <c r="J6" i="1"/>
  <c r="H9" i="1"/>
  <c r="H7" i="1"/>
  <c r="H8" i="1"/>
  <c r="H6" i="1"/>
  <c r="F9" i="1"/>
  <c r="F7" i="1"/>
  <c r="F8" i="1"/>
  <c r="F6" i="1"/>
  <c r="I9" i="1"/>
  <c r="J9" i="1" s="1"/>
  <c r="G52" i="1"/>
  <c r="E52" i="1"/>
  <c r="C52" i="1"/>
  <c r="D51" i="1"/>
  <c r="D50" i="1"/>
  <c r="D49" i="1"/>
  <c r="D52" i="1" s="1"/>
  <c r="D48" i="1"/>
  <c r="G42" i="1"/>
  <c r="E42" i="1"/>
  <c r="C42" i="1"/>
  <c r="D39" i="1" s="1"/>
  <c r="F41" i="1"/>
  <c r="F40" i="1"/>
  <c r="F39" i="1"/>
  <c r="G32" i="1"/>
  <c r="E32" i="1"/>
  <c r="D32" i="1"/>
  <c r="C32" i="1"/>
  <c r="D31" i="1"/>
  <c r="D30" i="1"/>
  <c r="G24" i="1"/>
  <c r="E24" i="1"/>
  <c r="C24" i="1"/>
  <c r="D22" i="1" s="1"/>
  <c r="D23" i="1"/>
  <c r="G17" i="1"/>
  <c r="E17" i="1"/>
  <c r="C17" i="1"/>
  <c r="D17" i="1" s="1"/>
  <c r="D16" i="1"/>
  <c r="D15" i="1"/>
  <c r="G9" i="1"/>
  <c r="E9" i="1"/>
  <c r="C9" i="1"/>
  <c r="D6" i="1" s="1"/>
  <c r="D7" i="1" l="1"/>
  <c r="D9" i="1" s="1"/>
  <c r="D40" i="1"/>
  <c r="D24" i="1"/>
  <c r="F42" i="1"/>
  <c r="D38" i="1"/>
  <c r="D42" i="1" s="1"/>
  <c r="D8" i="1"/>
  <c r="D41" i="1"/>
</calcChain>
</file>

<file path=xl/sharedStrings.xml><?xml version="1.0" encoding="utf-8"?>
<sst xmlns="http://schemas.openxmlformats.org/spreadsheetml/2006/main" count="69" uniqueCount="32">
  <si>
    <t>ข้อมูลสารสนเทศด้านการวิจัยและนวัตกรรม ประจำปีงบประมาณ 2565</t>
  </si>
  <si>
    <t>1. เปรียบเทียบจำนวนงบประมาณสนับสนุนโครงการวิจัย ปีงบประมาณ 2562-2565 จำแนกตามประเภทแหล่งทุน</t>
  </si>
  <si>
    <t>แหล่งทุน</t>
  </si>
  <si>
    <t>ปีงบประมาณ</t>
  </si>
  <si>
    <t>ร้อยละ</t>
  </si>
  <si>
    <t>เพิ่ม/ลด</t>
  </si>
  <si>
    <t>งบประมาณแผ่นดิน</t>
  </si>
  <si>
    <t>งบประมาณเงินรายได้</t>
  </si>
  <si>
    <t>ทุนภายนอก</t>
  </si>
  <si>
    <t>รวม</t>
  </si>
  <si>
    <t>2. เปรียบเทียบจำนวนโครงการวิจัย ปีงบประมาณ 2561-2563 จำแนกตามแหล่งที่มาของทุนโครงการวิจัย</t>
  </si>
  <si>
    <t>3. เปรียบเทียบจำนวนผลงานวิจัยหรืองานสร้างสรรค์ที่ตีพิมพ์ เผยแพร่ระดับชาติและนานาชาติ ปีงบประมาณ พ.ศ. 2561-2564 จำแนกตามระดับการเผยแพร่</t>
  </si>
  <si>
    <t>ประเภท</t>
  </si>
  <si>
    <t>ระดับชาติ</t>
  </si>
  <si>
    <t>ระดับนานาชาติ</t>
  </si>
  <si>
    <t>4. เปรียบเทียบจำนวนผู้ประกอบการ และนักศึกษา Startup ที่เกิดจากการบ่มเพาะของมหาวิทยาลัย ปีงบประมาณ 2561-2564 จำแนกตามประเภท</t>
  </si>
  <si>
    <t>ผู้ประกอบการ</t>
  </si>
  <si>
    <t>นักศึกษา</t>
  </si>
  <si>
    <t>5. เปรียบเทียบจํานวนนวัตกรรมหรือผลงานบริการวิชาการที่สามารถสร้างคุณค่าแก่ผู้รับบริการ ชุมชน และสังคม ปีงบประมาณ 2561-2564 จำแนกตามงานวิจัยที่นำไปใช้ประโยชน์</t>
  </si>
  <si>
    <t>ด้านการนำไปใช้ประโยชน์</t>
  </si>
  <si>
    <t>ด้านเศรษฐกิจ</t>
  </si>
  <si>
    <t>ด้านสังคม</t>
  </si>
  <si>
    <t>ด้านสิ่งแวดล้อม</t>
  </si>
  <si>
    <t>ด้านการศึกษา</t>
  </si>
  <si>
    <t>6. เปรียบเทียบจำนวนลิขสิทธิ์ สิทธิบัตร และอนุสิทธิบัตร ปีงบประมาณ 2561-2564 จำแนกตามการจดทะเบียนทรัพย์สินทางปัญญา</t>
  </si>
  <si>
    <t>การจดทะเบียนทรัพย์สินทางปัญญา</t>
  </si>
  <si>
    <t>ลิขสิทธิ์</t>
  </si>
  <si>
    <t>สิทธิบัตร</t>
  </si>
  <si>
    <t>อนุสิทธิบัตร</t>
  </si>
  <si>
    <t>เครื่องหมายทางการค้า</t>
  </si>
  <si>
    <t>ข้อมูลจากสถาบันวิจัยและพัฒนา</t>
  </si>
  <si>
    <t xml:space="preserve">ณ วันที่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</si>
</sst>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8"/>
      <color rgb="FF000000"/>
      <name val="TH SarabunPSK"/>
      <family val="2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FFFFFF"/>
      <name val="TH SarabunPSK"/>
      <family val="2"/>
    </font>
    <font>
      <sz val="16"/>
      <name val="TH SarabunPSK"/>
      <family val="2"/>
    </font>
    <font>
      <sz val="16"/>
      <color rgb="FFFFFFFF"/>
      <name val="TH SarabunPSK"/>
      <family val="2"/>
    </font>
    <font>
      <b/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  <bgColor rgb="FFEDEDED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274E1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2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3" fontId="6" fillId="2" borderId="7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top" wrapText="1"/>
    </xf>
    <xf numFmtId="22" fontId="5" fillId="0" borderId="0" xfId="0" applyNumberFormat="1" applyFont="1"/>
    <xf numFmtId="0" fontId="1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/>
    <xf numFmtId="0" fontId="8" fillId="3" borderId="6" xfId="0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/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/>
    <xf numFmtId="0" fontId="8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/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2" fontId="9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63"/>
  <sheetViews>
    <sheetView tabSelected="1" zoomScaleNormal="100" workbookViewId="0">
      <selection sqref="A1:J1"/>
    </sheetView>
  </sheetViews>
  <sheetFormatPr defaultColWidth="12.6640625" defaultRowHeight="15.75" customHeight="1" x14ac:dyDescent="0.3"/>
  <cols>
    <col min="1" max="1" width="3.6640625" style="1" customWidth="1"/>
    <col min="2" max="2" width="33.33203125" style="1" customWidth="1"/>
    <col min="3" max="10" width="16.44140625" style="1" customWidth="1"/>
    <col min="11" max="16384" width="12.6640625" style="1"/>
  </cols>
  <sheetData>
    <row r="1" spans="1:26" ht="31.9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26" ht="14.4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21" x14ac:dyDescent="0.4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" customFormat="1" ht="21" x14ac:dyDescent="0.4">
      <c r="A4" s="23" t="s">
        <v>2</v>
      </c>
      <c r="B4" s="24"/>
      <c r="C4" s="25" t="s">
        <v>3</v>
      </c>
      <c r="D4" s="26"/>
      <c r="E4" s="26"/>
      <c r="F4" s="26"/>
      <c r="G4" s="26"/>
      <c r="H4" s="26"/>
      <c r="I4" s="26"/>
      <c r="J4" s="26"/>
    </row>
    <row r="5" spans="1:26" s="4" customFormat="1" ht="21" x14ac:dyDescent="0.4">
      <c r="A5" s="27"/>
      <c r="B5" s="28"/>
      <c r="C5" s="29">
        <v>2562</v>
      </c>
      <c r="D5" s="29" t="s">
        <v>4</v>
      </c>
      <c r="E5" s="29">
        <v>2563</v>
      </c>
      <c r="F5" s="29" t="s">
        <v>5</v>
      </c>
      <c r="G5" s="29">
        <v>2564</v>
      </c>
      <c r="H5" s="29" t="s">
        <v>5</v>
      </c>
      <c r="I5" s="29">
        <v>2565</v>
      </c>
      <c r="J5" s="29" t="s">
        <v>5</v>
      </c>
    </row>
    <row r="6" spans="1:26" s="4" customFormat="1" ht="21" x14ac:dyDescent="0.4">
      <c r="A6" s="6">
        <v>1</v>
      </c>
      <c r="B6" s="7" t="s">
        <v>6</v>
      </c>
      <c r="C6" s="18">
        <v>3313000</v>
      </c>
      <c r="D6" s="13">
        <f t="shared" ref="D6:D8" si="0">C6/C$9*100</f>
        <v>28.87602953112231</v>
      </c>
      <c r="E6" s="18">
        <v>7452700</v>
      </c>
      <c r="F6" s="13">
        <f>(E6-C6)/E6*100</f>
        <v>55.54631207481853</v>
      </c>
      <c r="G6" s="19">
        <v>9460000</v>
      </c>
      <c r="H6" s="13">
        <f>(G6-E6)/G6*100</f>
        <v>21.218816067653275</v>
      </c>
      <c r="I6" s="17">
        <v>7310000</v>
      </c>
      <c r="J6" s="13">
        <f>(I6-G6)/I6*100</f>
        <v>-29.411764705882355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4" customFormat="1" ht="21" x14ac:dyDescent="0.4">
      <c r="A7" s="6">
        <v>2</v>
      </c>
      <c r="B7" s="7" t="s">
        <v>7</v>
      </c>
      <c r="C7" s="18">
        <v>1373421</v>
      </c>
      <c r="D7" s="13">
        <f t="shared" si="0"/>
        <v>11.97070490632766</v>
      </c>
      <c r="E7" s="18">
        <v>1136400</v>
      </c>
      <c r="F7" s="13">
        <f t="shared" ref="F7:F8" si="1">(E7-C7)/E7*100</f>
        <v>-20.857180570221754</v>
      </c>
      <c r="G7" s="19">
        <v>1374200</v>
      </c>
      <c r="H7" s="13">
        <f t="shared" ref="H7:H8" si="2">(G7-E7)/G7*100</f>
        <v>17.30461359336341</v>
      </c>
      <c r="I7" s="17">
        <v>1115000</v>
      </c>
      <c r="J7" s="13">
        <f t="shared" ref="J7:J8" si="3">(I7-G7)/I7*100</f>
        <v>-23.246636771300448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4" customFormat="1" ht="21" x14ac:dyDescent="0.4">
      <c r="A8" s="6">
        <v>3</v>
      </c>
      <c r="B8" s="7" t="s">
        <v>8</v>
      </c>
      <c r="C8" s="18">
        <v>6786763</v>
      </c>
      <c r="D8" s="13">
        <f t="shared" si="0"/>
        <v>59.153265562550025</v>
      </c>
      <c r="E8" s="18">
        <v>1801250</v>
      </c>
      <c r="F8" s="13">
        <f t="shared" si="1"/>
        <v>-276.78073560027758</v>
      </c>
      <c r="G8" s="19">
        <v>10050200</v>
      </c>
      <c r="H8" s="13">
        <f t="shared" si="2"/>
        <v>82.077471095102581</v>
      </c>
      <c r="I8" s="17">
        <v>13091736</v>
      </c>
      <c r="J8" s="13">
        <f t="shared" si="3"/>
        <v>23.232488036727901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16" customFormat="1" ht="21" customHeight="1" x14ac:dyDescent="0.25">
      <c r="A9" s="30" t="s">
        <v>9</v>
      </c>
      <c r="B9" s="31"/>
      <c r="C9" s="32">
        <f t="shared" ref="C9:E9" si="4">SUM(C6:C8)</f>
        <v>11473184</v>
      </c>
      <c r="D9" s="33">
        <f t="shared" si="4"/>
        <v>100</v>
      </c>
      <c r="E9" s="32">
        <f t="shared" si="4"/>
        <v>10390350</v>
      </c>
      <c r="F9" s="33">
        <f>(E9-C9)/E9*100</f>
        <v>-10.421535366951066</v>
      </c>
      <c r="G9" s="32">
        <f>SUM(G6:G8)</f>
        <v>20884400</v>
      </c>
      <c r="H9" s="33">
        <f>(G9-E9)/G9*100</f>
        <v>50.248271437053496</v>
      </c>
      <c r="I9" s="32">
        <f>SUM(I6:I8)</f>
        <v>21516736</v>
      </c>
      <c r="J9" s="33">
        <f>(I9-G9)/I9*100</f>
        <v>2.9388100500001491</v>
      </c>
    </row>
    <row r="10" spans="1:26" s="4" customFormat="1" ht="15.75" customHeight="1" x14ac:dyDescent="0.4"/>
    <row r="11" spans="1:26" s="4" customFormat="1" ht="21" x14ac:dyDescent="0.4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4" customFormat="1" ht="21" x14ac:dyDescent="0.4">
      <c r="A12" s="34" t="s">
        <v>2</v>
      </c>
      <c r="B12" s="35"/>
      <c r="C12" s="36" t="s">
        <v>3</v>
      </c>
      <c r="D12" s="37"/>
      <c r="E12" s="37"/>
      <c r="F12" s="37"/>
      <c r="G12" s="37"/>
      <c r="H12" s="37"/>
      <c r="I12" s="37"/>
      <c r="J12" s="3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4" customFormat="1" ht="21" x14ac:dyDescent="0.4">
      <c r="A13" s="38"/>
      <c r="B13" s="39"/>
      <c r="C13" s="40">
        <v>2561</v>
      </c>
      <c r="D13" s="40" t="s">
        <v>4</v>
      </c>
      <c r="E13" s="40">
        <v>2562</v>
      </c>
      <c r="F13" s="40" t="s">
        <v>5</v>
      </c>
      <c r="G13" s="40">
        <v>2563</v>
      </c>
      <c r="H13" s="40" t="s">
        <v>5</v>
      </c>
      <c r="I13" s="40">
        <v>2564</v>
      </c>
      <c r="J13" s="40" t="s">
        <v>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4" customFormat="1" ht="21" x14ac:dyDescent="0.4">
      <c r="A14" s="9">
        <v>1</v>
      </c>
      <c r="B14" s="10" t="s">
        <v>6</v>
      </c>
      <c r="C14" s="20">
        <v>29</v>
      </c>
      <c r="D14" s="11">
        <f>C14/C$17*100</f>
        <v>70.731707317073173</v>
      </c>
      <c r="E14" s="20">
        <v>5</v>
      </c>
      <c r="F14" s="11">
        <f>(E14-C14)/E14*100</f>
        <v>-480</v>
      </c>
      <c r="G14" s="20">
        <v>12</v>
      </c>
      <c r="H14" s="11">
        <f>(G14-E14)/G14*100</f>
        <v>58.333333333333336</v>
      </c>
      <c r="I14" s="20">
        <v>10</v>
      </c>
      <c r="J14" s="11">
        <f>(I14-G14)/I14*100</f>
        <v>-20</v>
      </c>
    </row>
    <row r="15" spans="1:26" s="4" customFormat="1" ht="21" x14ac:dyDescent="0.4">
      <c r="A15" s="9">
        <v>2</v>
      </c>
      <c r="B15" s="10" t="s">
        <v>7</v>
      </c>
      <c r="C15" s="20">
        <v>11</v>
      </c>
      <c r="D15" s="11">
        <f t="shared" ref="D15:D16" si="5">C15/C$17*100</f>
        <v>26.829268292682929</v>
      </c>
      <c r="E15" s="20">
        <v>11</v>
      </c>
      <c r="F15" s="11">
        <f t="shared" ref="F15:F16" si="6">(E15-C15)/E15*100</f>
        <v>0</v>
      </c>
      <c r="G15" s="20">
        <v>8</v>
      </c>
      <c r="H15" s="11">
        <f t="shared" ref="H15:H16" si="7">(G15-E15)/G15*100</f>
        <v>-37.5</v>
      </c>
      <c r="I15" s="20">
        <v>5</v>
      </c>
      <c r="J15" s="11">
        <f t="shared" ref="J15:J16" si="8">(I15-G15)/I15*100</f>
        <v>-60</v>
      </c>
    </row>
    <row r="16" spans="1:26" s="4" customFormat="1" ht="21" x14ac:dyDescent="0.4">
      <c r="A16" s="9">
        <v>3</v>
      </c>
      <c r="B16" s="10" t="s">
        <v>8</v>
      </c>
      <c r="C16" s="20">
        <v>1</v>
      </c>
      <c r="D16" s="11">
        <f t="shared" si="5"/>
        <v>2.4390243902439024</v>
      </c>
      <c r="E16" s="20">
        <v>12</v>
      </c>
      <c r="F16" s="11">
        <f t="shared" si="6"/>
        <v>91.666666666666657</v>
      </c>
      <c r="G16" s="20">
        <v>2</v>
      </c>
      <c r="H16" s="11">
        <f t="shared" si="7"/>
        <v>-500</v>
      </c>
      <c r="I16" s="20">
        <v>12</v>
      </c>
      <c r="J16" s="11">
        <f t="shared" si="8"/>
        <v>83.333333333333343</v>
      </c>
    </row>
    <row r="17" spans="1:26" s="4" customFormat="1" ht="21" x14ac:dyDescent="0.4">
      <c r="A17" s="41" t="s">
        <v>9</v>
      </c>
      <c r="B17" s="42"/>
      <c r="C17" s="43">
        <f t="shared" ref="C17:E17" si="9">SUM(C14:C16)</f>
        <v>41</v>
      </c>
      <c r="D17" s="44">
        <f t="shared" si="9"/>
        <v>100</v>
      </c>
      <c r="E17" s="43">
        <f t="shared" si="9"/>
        <v>28</v>
      </c>
      <c r="F17" s="44">
        <f>(E17-C17)/E17*100</f>
        <v>-46.428571428571431</v>
      </c>
      <c r="G17" s="43">
        <f>SUM(G14:G16)</f>
        <v>22</v>
      </c>
      <c r="H17" s="44">
        <f>(G17-E17)/G17*100</f>
        <v>-27.27272727272727</v>
      </c>
      <c r="I17" s="43">
        <f>SUM(I14:I16)</f>
        <v>27</v>
      </c>
      <c r="J17" s="44">
        <f>(I17-G17)/I17*100</f>
        <v>18.518518518518519</v>
      </c>
    </row>
    <row r="18" spans="1:26" s="4" customFormat="1" ht="15.75" customHeight="1" x14ac:dyDescent="0.4"/>
    <row r="19" spans="1:26" s="4" customFormat="1" ht="21" x14ac:dyDescent="0.4">
      <c r="A19" s="4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4" customFormat="1" ht="21" x14ac:dyDescent="0.4">
      <c r="A20" s="34" t="s">
        <v>12</v>
      </c>
      <c r="B20" s="35"/>
      <c r="C20" s="36" t="s">
        <v>3</v>
      </c>
      <c r="D20" s="37"/>
      <c r="E20" s="37"/>
      <c r="F20" s="37"/>
      <c r="G20" s="37"/>
      <c r="H20" s="37"/>
      <c r="I20" s="37"/>
      <c r="J20" s="3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4" customFormat="1" ht="21" x14ac:dyDescent="0.4">
      <c r="A21" s="38"/>
      <c r="B21" s="39"/>
      <c r="C21" s="40">
        <v>2561</v>
      </c>
      <c r="D21" s="40" t="s">
        <v>4</v>
      </c>
      <c r="E21" s="40">
        <v>2562</v>
      </c>
      <c r="F21" s="40" t="s">
        <v>5</v>
      </c>
      <c r="G21" s="40">
        <v>2563</v>
      </c>
      <c r="H21" s="40" t="s">
        <v>5</v>
      </c>
      <c r="I21" s="40">
        <v>2564</v>
      </c>
      <c r="J21" s="40" t="s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" customFormat="1" ht="21" x14ac:dyDescent="0.4">
      <c r="A22" s="7">
        <v>1</v>
      </c>
      <c r="B22" s="7" t="s">
        <v>13</v>
      </c>
      <c r="C22" s="12">
        <v>244</v>
      </c>
      <c r="D22" s="13">
        <f t="shared" ref="D22:D24" si="10">C22/C$24*100</f>
        <v>87.45519713261649</v>
      </c>
      <c r="E22" s="12">
        <v>392</v>
      </c>
      <c r="F22" s="13">
        <f>(E22-C22)/E22*100</f>
        <v>37.755102040816325</v>
      </c>
      <c r="G22" s="12">
        <v>252</v>
      </c>
      <c r="H22" s="13">
        <f>(G22-E22)/G22*100</f>
        <v>-55.555555555555557</v>
      </c>
      <c r="I22" s="12">
        <v>396</v>
      </c>
      <c r="J22" s="13">
        <f>(I22-G22)/I22*100</f>
        <v>36.363636363636367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4" customFormat="1" ht="21" x14ac:dyDescent="0.4">
      <c r="A23" s="7">
        <v>2</v>
      </c>
      <c r="B23" s="7" t="s">
        <v>14</v>
      </c>
      <c r="C23" s="12">
        <v>35</v>
      </c>
      <c r="D23" s="13">
        <f t="shared" si="10"/>
        <v>12.544802867383511</v>
      </c>
      <c r="E23" s="12">
        <v>27</v>
      </c>
      <c r="F23" s="13">
        <f>(E23-C23)/E23*100</f>
        <v>-29.629629629629626</v>
      </c>
      <c r="G23" s="12">
        <v>37</v>
      </c>
      <c r="H23" s="13">
        <f>(G23-E23)/G23*100</f>
        <v>27.027027027027028</v>
      </c>
      <c r="I23" s="12">
        <v>88</v>
      </c>
      <c r="J23" s="13">
        <f>(I23-G23)/I23*100</f>
        <v>57.95454545454546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4" customFormat="1" ht="21" x14ac:dyDescent="0.4">
      <c r="A24" s="30" t="s">
        <v>9</v>
      </c>
      <c r="B24" s="42"/>
      <c r="C24" s="40">
        <f>SUM(C22:C23)</f>
        <v>279</v>
      </c>
      <c r="D24" s="33">
        <f t="shared" si="10"/>
        <v>100</v>
      </c>
      <c r="E24" s="40">
        <f>SUM(E22:E23)</f>
        <v>419</v>
      </c>
      <c r="F24" s="45">
        <f>(E24-C24)/E24*100</f>
        <v>33.41288782816229</v>
      </c>
      <c r="G24" s="40">
        <f>SUM(G22:G23)</f>
        <v>289</v>
      </c>
      <c r="H24" s="45">
        <f>(G24-E24)/G24*100</f>
        <v>-44.982698961937714</v>
      </c>
      <c r="I24" s="40">
        <f>SUM(I22:I23)</f>
        <v>484</v>
      </c>
      <c r="J24" s="45">
        <f>(I24-G24)/I24*100</f>
        <v>40.289256198347104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" customFormat="1" ht="15.75" customHeight="1" x14ac:dyDescent="0.4"/>
    <row r="26" spans="1:26" s="4" customFormat="1" ht="15.75" customHeight="1" x14ac:dyDescent="0.4"/>
    <row r="27" spans="1:26" s="4" customFormat="1" ht="21" x14ac:dyDescent="0.4">
      <c r="A27" s="4" t="s">
        <v>15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4" customFormat="1" ht="21" x14ac:dyDescent="0.4">
      <c r="A28" s="34" t="s">
        <v>12</v>
      </c>
      <c r="B28" s="35"/>
      <c r="C28" s="36" t="s">
        <v>3</v>
      </c>
      <c r="D28" s="37"/>
      <c r="E28" s="37"/>
      <c r="F28" s="37"/>
      <c r="G28" s="37"/>
      <c r="H28" s="37"/>
      <c r="I28" s="37"/>
      <c r="J28" s="3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4" customFormat="1" ht="21" x14ac:dyDescent="0.4">
      <c r="A29" s="38"/>
      <c r="B29" s="39"/>
      <c r="C29" s="40">
        <v>2561</v>
      </c>
      <c r="D29" s="40" t="s">
        <v>4</v>
      </c>
      <c r="E29" s="40">
        <v>2562</v>
      </c>
      <c r="F29" s="40" t="s">
        <v>5</v>
      </c>
      <c r="G29" s="40">
        <v>2563</v>
      </c>
      <c r="H29" s="40" t="s">
        <v>5</v>
      </c>
      <c r="I29" s="40">
        <v>2564</v>
      </c>
      <c r="J29" s="40" t="s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4" customFormat="1" ht="21" x14ac:dyDescent="0.4">
      <c r="A30" s="7">
        <v>1</v>
      </c>
      <c r="B30" s="7" t="s">
        <v>16</v>
      </c>
      <c r="C30" s="12">
        <v>3</v>
      </c>
      <c r="D30" s="13">
        <f t="shared" ref="D30:D32" si="11">C30/C$32*100</f>
        <v>100</v>
      </c>
      <c r="E30" s="12">
        <v>6</v>
      </c>
      <c r="F30" s="13">
        <f>(E30-C30)/E30*100</f>
        <v>50</v>
      </c>
      <c r="G30" s="12">
        <v>4</v>
      </c>
      <c r="H30" s="13">
        <f>(G30-E30)/G30*100</f>
        <v>-50</v>
      </c>
      <c r="I30" s="12">
        <v>0</v>
      </c>
      <c r="J30" s="1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4" customFormat="1" ht="21" x14ac:dyDescent="0.4">
      <c r="A31" s="7">
        <v>2</v>
      </c>
      <c r="B31" s="7" t="s">
        <v>17</v>
      </c>
      <c r="C31" s="12">
        <v>0</v>
      </c>
      <c r="D31" s="13">
        <f t="shared" si="11"/>
        <v>0</v>
      </c>
      <c r="E31" s="12">
        <v>11</v>
      </c>
      <c r="F31" s="13">
        <f>(E31-C31)/E31*100</f>
        <v>100</v>
      </c>
      <c r="G31" s="12">
        <v>13</v>
      </c>
      <c r="H31" s="13">
        <f>(G31-E31)/G31*100</f>
        <v>15.384615384615385</v>
      </c>
      <c r="I31" s="12">
        <v>56</v>
      </c>
      <c r="J31" s="13">
        <f>(I31-G31)/I31*100</f>
        <v>76.785714285714292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4" customFormat="1" ht="21" x14ac:dyDescent="0.4">
      <c r="A32" s="30" t="s">
        <v>9</v>
      </c>
      <c r="B32" s="42"/>
      <c r="C32" s="40">
        <f>SUM(C30:C31)</f>
        <v>3</v>
      </c>
      <c r="D32" s="33">
        <f t="shared" si="11"/>
        <v>100</v>
      </c>
      <c r="E32" s="40">
        <f>SUM(E30:E31)</f>
        <v>17</v>
      </c>
      <c r="F32" s="45">
        <f>(E32-C32)/E32*100</f>
        <v>82.35294117647058</v>
      </c>
      <c r="G32" s="40">
        <f>SUM(G30:G31)</f>
        <v>17</v>
      </c>
      <c r="H32" s="45">
        <f>(G32-E32)/G32*100</f>
        <v>0</v>
      </c>
      <c r="I32" s="40">
        <f>SUM(I30:I31)</f>
        <v>56</v>
      </c>
      <c r="J32" s="45">
        <f>(I32-G32)/I32*100</f>
        <v>69.642857142857139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0" s="4" customFormat="1" ht="15.75" customHeight="1" x14ac:dyDescent="0.4"/>
    <row r="34" spans="1:10" s="4" customFormat="1" ht="15.75" customHeight="1" x14ac:dyDescent="0.4"/>
    <row r="35" spans="1:10" s="4" customFormat="1" ht="21" x14ac:dyDescent="0.4">
      <c r="A35" s="4" t="s">
        <v>18</v>
      </c>
      <c r="B35" s="5"/>
      <c r="C35" s="5"/>
      <c r="D35" s="5"/>
      <c r="E35" s="5"/>
      <c r="F35" s="5"/>
      <c r="G35" s="5"/>
      <c r="H35" s="5"/>
    </row>
    <row r="36" spans="1:10" s="4" customFormat="1" ht="21" x14ac:dyDescent="0.4">
      <c r="A36" s="34" t="s">
        <v>19</v>
      </c>
      <c r="B36" s="35"/>
      <c r="C36" s="36" t="s">
        <v>3</v>
      </c>
      <c r="D36" s="37"/>
      <c r="E36" s="37"/>
      <c r="F36" s="37"/>
      <c r="G36" s="37"/>
      <c r="H36" s="37"/>
      <c r="I36" s="37"/>
      <c r="J36" s="37"/>
    </row>
    <row r="37" spans="1:10" s="4" customFormat="1" ht="21" x14ac:dyDescent="0.4">
      <c r="A37" s="38"/>
      <c r="B37" s="39"/>
      <c r="C37" s="40">
        <v>2561</v>
      </c>
      <c r="D37" s="40" t="s">
        <v>4</v>
      </c>
      <c r="E37" s="40">
        <v>2562</v>
      </c>
      <c r="F37" s="40" t="s">
        <v>5</v>
      </c>
      <c r="G37" s="40">
        <v>2563</v>
      </c>
      <c r="H37" s="40" t="s">
        <v>5</v>
      </c>
      <c r="I37" s="40">
        <v>2564</v>
      </c>
      <c r="J37" s="40" t="s">
        <v>5</v>
      </c>
    </row>
    <row r="38" spans="1:10" s="4" customFormat="1" ht="21" x14ac:dyDescent="0.4">
      <c r="A38" s="6">
        <v>1</v>
      </c>
      <c r="B38" s="7" t="s">
        <v>20</v>
      </c>
      <c r="C38" s="12">
        <v>5</v>
      </c>
      <c r="D38" s="12">
        <f>C38/C42*100</f>
        <v>31.25</v>
      </c>
      <c r="E38" s="12">
        <v>10</v>
      </c>
      <c r="F38" s="13">
        <f>(E38-C38)/E38*100</f>
        <v>50</v>
      </c>
      <c r="G38" s="12">
        <v>14</v>
      </c>
      <c r="H38" s="13">
        <f>(G38-E38)/G38*100</f>
        <v>28.571428571428569</v>
      </c>
      <c r="I38" s="12">
        <v>17</v>
      </c>
      <c r="J38" s="13">
        <f>(I38-G38)/I38*100</f>
        <v>17.647058823529413</v>
      </c>
    </row>
    <row r="39" spans="1:10" s="4" customFormat="1" ht="21" x14ac:dyDescent="0.4">
      <c r="A39" s="6">
        <v>2</v>
      </c>
      <c r="B39" s="7" t="s">
        <v>21</v>
      </c>
      <c r="C39" s="12">
        <v>5</v>
      </c>
      <c r="D39" s="12">
        <f>C39/C42*100</f>
        <v>31.25</v>
      </c>
      <c r="E39" s="12">
        <v>2</v>
      </c>
      <c r="F39" s="13">
        <f t="shared" ref="F39:F42" si="12">(E39-C39)/C39*100</f>
        <v>-60</v>
      </c>
      <c r="G39" s="12">
        <v>2</v>
      </c>
      <c r="H39" s="13">
        <f t="shared" ref="H39:H41" si="13">(G39-E39)/G39*100</f>
        <v>0</v>
      </c>
      <c r="I39" s="12">
        <v>2</v>
      </c>
      <c r="J39" s="13">
        <f t="shared" ref="J39:J41" si="14">(I39-G39)/I39*100</f>
        <v>0</v>
      </c>
    </row>
    <row r="40" spans="1:10" s="4" customFormat="1" ht="21" x14ac:dyDescent="0.4">
      <c r="A40" s="6">
        <v>3</v>
      </c>
      <c r="B40" s="7" t="s">
        <v>22</v>
      </c>
      <c r="C40" s="12">
        <v>3</v>
      </c>
      <c r="D40" s="12">
        <f>C40/C42*100</f>
        <v>18.75</v>
      </c>
      <c r="E40" s="12">
        <v>3</v>
      </c>
      <c r="F40" s="13">
        <f t="shared" si="12"/>
        <v>0</v>
      </c>
      <c r="G40" s="12">
        <v>4</v>
      </c>
      <c r="H40" s="13">
        <f t="shared" si="13"/>
        <v>25</v>
      </c>
      <c r="I40" s="12">
        <v>4</v>
      </c>
      <c r="J40" s="13">
        <f t="shared" si="14"/>
        <v>0</v>
      </c>
    </row>
    <row r="41" spans="1:10" s="4" customFormat="1" ht="21" x14ac:dyDescent="0.4">
      <c r="A41" s="6">
        <v>4</v>
      </c>
      <c r="B41" s="7" t="s">
        <v>23</v>
      </c>
      <c r="C41" s="12">
        <v>3</v>
      </c>
      <c r="D41" s="12">
        <f>C41/C42*100</f>
        <v>18.75</v>
      </c>
      <c r="E41" s="12">
        <v>4</v>
      </c>
      <c r="F41" s="13">
        <f t="shared" si="12"/>
        <v>33.333333333333329</v>
      </c>
      <c r="G41" s="12">
        <v>0</v>
      </c>
      <c r="H41" s="13"/>
      <c r="I41" s="12">
        <v>22</v>
      </c>
      <c r="J41" s="13">
        <f t="shared" si="14"/>
        <v>100</v>
      </c>
    </row>
    <row r="42" spans="1:10" s="4" customFormat="1" ht="21" x14ac:dyDescent="0.4">
      <c r="A42" s="30" t="s">
        <v>9</v>
      </c>
      <c r="B42" s="42"/>
      <c r="C42" s="40">
        <f t="shared" ref="C42:E42" si="15">SUM(C38:C41)</f>
        <v>16</v>
      </c>
      <c r="D42" s="33">
        <f t="shared" si="15"/>
        <v>100</v>
      </c>
      <c r="E42" s="40">
        <f t="shared" si="15"/>
        <v>19</v>
      </c>
      <c r="F42" s="46">
        <f t="shared" si="12"/>
        <v>18.75</v>
      </c>
      <c r="G42" s="40">
        <f>SUM(G38:G41)</f>
        <v>20</v>
      </c>
      <c r="H42" s="45">
        <f>(G42-E42)/G42*100</f>
        <v>5</v>
      </c>
      <c r="I42" s="40">
        <f>SUM(I38:I41)</f>
        <v>45</v>
      </c>
      <c r="J42" s="45">
        <f t="shared" ref="J42" si="16">(I42-G42)/G42*100</f>
        <v>125</v>
      </c>
    </row>
    <row r="43" spans="1:10" s="4" customFormat="1" ht="15.75" customHeight="1" x14ac:dyDescent="0.4"/>
    <row r="44" spans="1:10" s="4" customFormat="1" ht="15.75" customHeight="1" x14ac:dyDescent="0.4"/>
    <row r="45" spans="1:10" s="4" customFormat="1" ht="21" x14ac:dyDescent="0.4">
      <c r="A45" s="4" t="s">
        <v>24</v>
      </c>
      <c r="B45" s="5"/>
      <c r="C45" s="5"/>
      <c r="D45" s="5"/>
      <c r="E45" s="5"/>
      <c r="F45" s="5"/>
      <c r="G45" s="5"/>
      <c r="H45" s="5"/>
    </row>
    <row r="46" spans="1:10" s="4" customFormat="1" ht="21" x14ac:dyDescent="0.4">
      <c r="A46" s="34" t="s">
        <v>25</v>
      </c>
      <c r="B46" s="35"/>
      <c r="C46" s="36" t="s">
        <v>3</v>
      </c>
      <c r="D46" s="37"/>
      <c r="E46" s="37"/>
      <c r="F46" s="37"/>
      <c r="G46" s="37"/>
      <c r="H46" s="37"/>
      <c r="I46" s="37"/>
      <c r="J46" s="37"/>
    </row>
    <row r="47" spans="1:10" s="4" customFormat="1" ht="21" x14ac:dyDescent="0.4">
      <c r="A47" s="38"/>
      <c r="B47" s="39"/>
      <c r="C47" s="40">
        <v>2561</v>
      </c>
      <c r="D47" s="40" t="s">
        <v>4</v>
      </c>
      <c r="E47" s="40">
        <v>2562</v>
      </c>
      <c r="F47" s="40" t="s">
        <v>5</v>
      </c>
      <c r="G47" s="40">
        <v>2563</v>
      </c>
      <c r="H47" s="40" t="s">
        <v>5</v>
      </c>
      <c r="I47" s="40">
        <v>2564</v>
      </c>
      <c r="J47" s="40" t="s">
        <v>5</v>
      </c>
    </row>
    <row r="48" spans="1:10" s="4" customFormat="1" ht="21" x14ac:dyDescent="0.4">
      <c r="A48" s="6">
        <v>1</v>
      </c>
      <c r="B48" s="7" t="s">
        <v>26</v>
      </c>
      <c r="C48" s="12">
        <v>0</v>
      </c>
      <c r="D48" s="13">
        <f>C48/C52*100</f>
        <v>0</v>
      </c>
      <c r="E48" s="12">
        <v>0</v>
      </c>
      <c r="F48" s="12"/>
      <c r="G48" s="12">
        <v>0</v>
      </c>
      <c r="H48" s="13"/>
      <c r="I48" s="12">
        <v>0</v>
      </c>
      <c r="J48" s="13"/>
    </row>
    <row r="49" spans="1:10" s="4" customFormat="1" ht="21" x14ac:dyDescent="0.4">
      <c r="A49" s="6">
        <v>2</v>
      </c>
      <c r="B49" s="7" t="s">
        <v>27</v>
      </c>
      <c r="C49" s="12">
        <v>0</v>
      </c>
      <c r="D49" s="13">
        <f>C49/C52*100</f>
        <v>0</v>
      </c>
      <c r="E49" s="12">
        <v>0</v>
      </c>
      <c r="F49" s="12"/>
      <c r="G49" s="12">
        <v>3</v>
      </c>
      <c r="H49" s="13">
        <f t="shared" ref="H49:H51" si="17">(G49-E49)/G49*100</f>
        <v>100</v>
      </c>
      <c r="I49" s="12">
        <v>1</v>
      </c>
      <c r="J49" s="13">
        <f t="shared" ref="J49:J51" si="18">(I49-G49)/I49*100</f>
        <v>-200</v>
      </c>
    </row>
    <row r="50" spans="1:10" s="4" customFormat="1" ht="21" x14ac:dyDescent="0.4">
      <c r="A50" s="6">
        <v>3</v>
      </c>
      <c r="B50" s="7" t="s">
        <v>28</v>
      </c>
      <c r="C50" s="12">
        <v>13</v>
      </c>
      <c r="D50" s="13">
        <f>C50/C52*100</f>
        <v>100</v>
      </c>
      <c r="E50" s="12">
        <v>13</v>
      </c>
      <c r="F50" s="12">
        <f t="shared" ref="F49:F51" si="19">(E50-C50)/E50*100</f>
        <v>0</v>
      </c>
      <c r="G50" s="12">
        <v>2</v>
      </c>
      <c r="H50" s="13">
        <f t="shared" si="17"/>
        <v>-550</v>
      </c>
      <c r="I50" s="12">
        <v>10</v>
      </c>
      <c r="J50" s="13">
        <f t="shared" si="18"/>
        <v>80</v>
      </c>
    </row>
    <row r="51" spans="1:10" s="4" customFormat="1" ht="21" x14ac:dyDescent="0.4">
      <c r="A51" s="6">
        <v>4</v>
      </c>
      <c r="B51" s="7" t="s">
        <v>29</v>
      </c>
      <c r="C51" s="12">
        <v>0</v>
      </c>
      <c r="D51" s="13">
        <f>C51/C52*100</f>
        <v>0</v>
      </c>
      <c r="E51" s="12">
        <v>0</v>
      </c>
      <c r="F51" s="12"/>
      <c r="G51" s="12">
        <v>3</v>
      </c>
      <c r="H51" s="13">
        <f t="shared" si="17"/>
        <v>100</v>
      </c>
      <c r="I51" s="12">
        <v>0</v>
      </c>
      <c r="J51" s="13"/>
    </row>
    <row r="52" spans="1:10" s="4" customFormat="1" ht="21" x14ac:dyDescent="0.4">
      <c r="A52" s="30" t="s">
        <v>9</v>
      </c>
      <c r="B52" s="42"/>
      <c r="C52" s="40">
        <f t="shared" ref="C52:E52" si="20">SUM(C48:C51)</f>
        <v>13</v>
      </c>
      <c r="D52" s="33">
        <f t="shared" si="20"/>
        <v>100</v>
      </c>
      <c r="E52" s="40">
        <f t="shared" si="20"/>
        <v>13</v>
      </c>
      <c r="F52" s="45">
        <f>(E52-C52)/E52*100</f>
        <v>0</v>
      </c>
      <c r="G52" s="40">
        <f>SUM(G48:G51)</f>
        <v>8</v>
      </c>
      <c r="H52" s="45">
        <f>(G52-E52)/G52*100</f>
        <v>-62.5</v>
      </c>
      <c r="I52" s="40">
        <f>SUM(I48:I51)</f>
        <v>11</v>
      </c>
      <c r="J52" s="45">
        <f>(I52-G52)/I52*100</f>
        <v>27.27272727272727</v>
      </c>
    </row>
    <row r="53" spans="1:10" s="4" customFormat="1" ht="15.75" customHeight="1" x14ac:dyDescent="0.4"/>
    <row r="54" spans="1:10" s="4" customFormat="1" ht="21" x14ac:dyDescent="0.4">
      <c r="A54" s="5"/>
      <c r="B54" s="5"/>
      <c r="C54" s="5"/>
      <c r="D54" s="5"/>
      <c r="E54" s="5"/>
      <c r="F54" s="5"/>
      <c r="G54" s="5"/>
      <c r="H54" s="14" t="s">
        <v>30</v>
      </c>
      <c r="I54" s="5"/>
    </row>
    <row r="55" spans="1:10" s="4" customFormat="1" ht="21" x14ac:dyDescent="0.4">
      <c r="A55" s="5"/>
      <c r="B55" s="5"/>
      <c r="C55" s="5"/>
      <c r="D55" s="5"/>
      <c r="E55" s="5"/>
      <c r="F55" s="5"/>
      <c r="G55" s="15" t="s">
        <v>31</v>
      </c>
      <c r="H55" s="21">
        <f ca="1">NOW()</f>
        <v>44789.397806712965</v>
      </c>
      <c r="I55" s="5"/>
    </row>
    <row r="56" spans="1:10" s="4" customFormat="1" ht="21" x14ac:dyDescent="0.4">
      <c r="A56" s="5"/>
      <c r="B56" s="5"/>
      <c r="C56" s="5"/>
      <c r="D56" s="5"/>
      <c r="E56" s="5"/>
      <c r="F56" s="5"/>
      <c r="G56" s="5"/>
      <c r="H56" s="15"/>
      <c r="I56" s="5"/>
    </row>
    <row r="57" spans="1:10" s="4" customFormat="1" ht="21" x14ac:dyDescent="0.4">
      <c r="A57" s="5"/>
      <c r="B57" s="5"/>
      <c r="C57" s="5"/>
      <c r="D57" s="5"/>
      <c r="E57" s="5"/>
      <c r="F57" s="5"/>
      <c r="G57" s="5"/>
      <c r="H57" s="15"/>
      <c r="I57" s="5"/>
    </row>
    <row r="58" spans="1:10" s="4" customFormat="1" ht="21" x14ac:dyDescent="0.4">
      <c r="A58" s="5"/>
      <c r="B58" s="5"/>
      <c r="C58" s="5"/>
      <c r="D58" s="5"/>
      <c r="E58" s="5"/>
      <c r="F58" s="5"/>
      <c r="G58" s="5"/>
      <c r="H58" s="15"/>
      <c r="I58" s="5"/>
    </row>
    <row r="59" spans="1:10" s="4" customFormat="1" ht="21" x14ac:dyDescent="0.4">
      <c r="A59" s="5"/>
      <c r="B59" s="5"/>
      <c r="C59" s="5"/>
      <c r="D59" s="5"/>
      <c r="E59" s="5"/>
      <c r="F59" s="5"/>
      <c r="G59" s="5"/>
      <c r="H59" s="15"/>
      <c r="I59" s="5"/>
    </row>
    <row r="60" spans="1:10" s="4" customFormat="1" ht="21" x14ac:dyDescent="0.4">
      <c r="A60" s="5"/>
      <c r="B60" s="5"/>
      <c r="C60" s="5"/>
      <c r="D60" s="5"/>
      <c r="E60" s="5"/>
      <c r="F60" s="5"/>
      <c r="G60" s="5"/>
      <c r="H60" s="15"/>
      <c r="I60" s="5"/>
    </row>
    <row r="61" spans="1:10" s="4" customFormat="1" ht="21" x14ac:dyDescent="0.4">
      <c r="A61" s="5"/>
      <c r="B61" s="5"/>
      <c r="C61" s="5"/>
      <c r="D61" s="5"/>
      <c r="E61" s="5"/>
      <c r="F61" s="5"/>
      <c r="G61" s="5"/>
      <c r="H61" s="15"/>
      <c r="I61" s="5"/>
    </row>
    <row r="62" spans="1:10" s="4" customFormat="1" ht="15.75" customHeight="1" x14ac:dyDescent="0.4"/>
    <row r="63" spans="1:10" s="4" customFormat="1" ht="15.75" customHeight="1" x14ac:dyDescent="0.4"/>
  </sheetData>
  <protectedRanges>
    <protectedRange sqref="H55" name="ช่วง1"/>
  </protectedRanges>
  <mergeCells count="19">
    <mergeCell ref="A52:B52"/>
    <mergeCell ref="A20:B21"/>
    <mergeCell ref="A24:B24"/>
    <mergeCell ref="A28:B29"/>
    <mergeCell ref="A32:B32"/>
    <mergeCell ref="C20:J20"/>
    <mergeCell ref="C28:J28"/>
    <mergeCell ref="C36:J36"/>
    <mergeCell ref="C46:J46"/>
    <mergeCell ref="A17:B17"/>
    <mergeCell ref="A36:B37"/>
    <mergeCell ref="A42:B42"/>
    <mergeCell ref="A46:B47"/>
    <mergeCell ref="A1:J1"/>
    <mergeCell ref="A4:B5"/>
    <mergeCell ref="A9:B9"/>
    <mergeCell ref="A12:B13"/>
    <mergeCell ref="C4:J4"/>
    <mergeCell ref="C12:J12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หน้าหลัก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Tankhun</cp:lastModifiedBy>
  <cp:revision/>
  <dcterms:created xsi:type="dcterms:W3CDTF">2022-07-21T08:51:33Z</dcterms:created>
  <dcterms:modified xsi:type="dcterms:W3CDTF">2022-08-16T02:32:50Z</dcterms:modified>
  <cp:category/>
  <cp:contentStatus/>
</cp:coreProperties>
</file>